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YZA\Documents\"/>
    </mc:Choice>
  </mc:AlternateContent>
  <bookViews>
    <workbookView xWindow="0" yWindow="0" windowWidth="15490" windowHeight="7740" activeTab="4"/>
  </bookViews>
  <sheets>
    <sheet name="Soal 1 Analisis" sheetId="1" r:id="rId1"/>
    <sheet name="Soal 2 JU" sheetId="2" r:id="rId2"/>
    <sheet name="Soal 3 BB" sheetId="3" r:id="rId3"/>
    <sheet name="Soal 4 Ajp" sheetId="4" r:id="rId4"/>
    <sheet name="Soal 5 NL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5" l="1"/>
  <c r="K12" i="5"/>
  <c r="K11" i="5"/>
  <c r="I25" i="5"/>
  <c r="I24" i="5"/>
  <c r="I23" i="5"/>
  <c r="I22" i="5"/>
  <c r="I21" i="5"/>
  <c r="J20" i="5"/>
  <c r="K13" i="5"/>
  <c r="K26" i="5" s="1"/>
  <c r="K14" i="5"/>
  <c r="L15" i="5"/>
  <c r="L16" i="5"/>
  <c r="L17" i="5"/>
  <c r="L18" i="5"/>
  <c r="L19" i="5"/>
  <c r="G25" i="5"/>
  <c r="G24" i="5"/>
  <c r="G23" i="5"/>
  <c r="G22" i="5"/>
  <c r="G21" i="5"/>
  <c r="H20" i="5"/>
  <c r="H19" i="5"/>
  <c r="H18" i="5"/>
  <c r="H17" i="5"/>
  <c r="H16" i="5"/>
  <c r="H15" i="5"/>
  <c r="G14" i="5"/>
  <c r="G13" i="5"/>
  <c r="G12" i="5"/>
  <c r="G11" i="5"/>
  <c r="D26" i="5"/>
  <c r="C26" i="5"/>
  <c r="F26" i="5"/>
  <c r="E26" i="5"/>
  <c r="I26" i="5" l="1"/>
  <c r="L26" i="5"/>
  <c r="L28" i="5" s="1"/>
  <c r="J26" i="5"/>
  <c r="J28" i="5" s="1"/>
  <c r="H26" i="5"/>
  <c r="G26" i="5"/>
  <c r="K27" i="5" l="1"/>
  <c r="K28" i="5" s="1"/>
  <c r="I28" i="5"/>
  <c r="D18" i="4" l="1"/>
  <c r="C18" i="4"/>
  <c r="D17" i="4"/>
  <c r="D13" i="4"/>
  <c r="D15" i="4"/>
  <c r="E97" i="3"/>
  <c r="F62" i="3"/>
  <c r="E56" i="3"/>
  <c r="E55" i="3"/>
  <c r="F48" i="3"/>
  <c r="E35" i="3"/>
  <c r="E34" i="3"/>
  <c r="E111" i="3"/>
  <c r="E104" i="3"/>
  <c r="E90" i="3"/>
  <c r="E83" i="3"/>
  <c r="F76" i="3"/>
  <c r="E69" i="3"/>
  <c r="E41" i="3"/>
  <c r="F27" i="3"/>
  <c r="E20" i="3"/>
  <c r="E11" i="3"/>
  <c r="E12" i="3" s="1"/>
  <c r="E13" i="3" s="1"/>
  <c r="E14" i="3" s="1"/>
  <c r="D11" i="4" l="1"/>
  <c r="D32" i="2" l="1"/>
  <c r="C32" i="2"/>
  <c r="J30" i="2"/>
  <c r="D27" i="1"/>
  <c r="C27" i="1"/>
  <c r="I25" i="1"/>
</calcChain>
</file>

<file path=xl/sharedStrings.xml><?xml version="1.0" encoding="utf-8"?>
<sst xmlns="http://schemas.openxmlformats.org/spreadsheetml/2006/main" count="262" uniqueCount="96">
  <si>
    <t>Nama : Keyza Maya Aurora</t>
  </si>
  <si>
    <t>Npm : 2513031089</t>
  </si>
  <si>
    <t xml:space="preserve">1. Analisi Transaksi </t>
  </si>
  <si>
    <t xml:space="preserve">Tanggal </t>
  </si>
  <si>
    <t xml:space="preserve">Debit </t>
  </si>
  <si>
    <t>Kredit</t>
  </si>
  <si>
    <t xml:space="preserve">Kas </t>
  </si>
  <si>
    <t xml:space="preserve">Modal </t>
  </si>
  <si>
    <t xml:space="preserve">Peralatan </t>
  </si>
  <si>
    <t xml:space="preserve">Penjualan </t>
  </si>
  <si>
    <t>Persediaan Bahan Baku</t>
  </si>
  <si>
    <t>Utang Dagang</t>
  </si>
  <si>
    <t xml:space="preserve">Piutang Dagang </t>
  </si>
  <si>
    <t>Beban Gaji</t>
  </si>
  <si>
    <t>Harga PokoknPnjualan</t>
  </si>
  <si>
    <t>Beban Piutang tak Tertagih</t>
  </si>
  <si>
    <t>Penyisihan Piutang</t>
  </si>
  <si>
    <t>Beban Bunga Belum di catat</t>
  </si>
  <si>
    <t>Utang bunga</t>
  </si>
  <si>
    <t xml:space="preserve">Beban Penyusutan </t>
  </si>
  <si>
    <t>Akm. Penyusutan</t>
  </si>
  <si>
    <t xml:space="preserve">Total </t>
  </si>
  <si>
    <t xml:space="preserve">Utang Dagang </t>
  </si>
  <si>
    <t xml:space="preserve">Akun </t>
  </si>
  <si>
    <t>2. Jurnal Umum</t>
  </si>
  <si>
    <t>Jurnal Umum</t>
  </si>
  <si>
    <t>PT. Maju Jaya</t>
  </si>
  <si>
    <t>Penyesuaian Persediaan</t>
  </si>
  <si>
    <t>Piutang tak Tertagih</t>
  </si>
  <si>
    <t>beban Bunga</t>
  </si>
  <si>
    <t>Penyustan Mesin</t>
  </si>
  <si>
    <t>Akun : Kas</t>
  </si>
  <si>
    <t>Date</t>
  </si>
  <si>
    <t xml:space="preserve">Keterangan </t>
  </si>
  <si>
    <t>Debit</t>
  </si>
  <si>
    <t xml:space="preserve">Kredit </t>
  </si>
  <si>
    <t>Saldo</t>
  </si>
  <si>
    <t>Modal awal</t>
  </si>
  <si>
    <t>Mesin/Peralatan</t>
  </si>
  <si>
    <t xml:space="preserve">Akun : Mesin/Peralatan </t>
  </si>
  <si>
    <t>Akun : Akumulasi Penyusutan</t>
  </si>
  <si>
    <t>Akun :Persediaan</t>
  </si>
  <si>
    <t>Akun : Piutang Dagang</t>
  </si>
  <si>
    <t>Akun : Penyisihan Piutang</t>
  </si>
  <si>
    <t>Akun :Utang Dagang</t>
  </si>
  <si>
    <t>Akun : Utang Bunga</t>
  </si>
  <si>
    <t>Akun : Modal</t>
  </si>
  <si>
    <t>Akun :Penjualan</t>
  </si>
  <si>
    <t>Akun : Harga Pokokk Penjualan</t>
  </si>
  <si>
    <t>Akun : Beban Gaji</t>
  </si>
  <si>
    <t>Akun :Beban penyusutan</t>
  </si>
  <si>
    <t>Akun :Beban Bunga</t>
  </si>
  <si>
    <t>Kas</t>
  </si>
  <si>
    <t>Penyusutan Mesin</t>
  </si>
  <si>
    <t>Pembeliaan Persediaan BB(K)</t>
  </si>
  <si>
    <t>Persediaan Akhir(sisa)</t>
  </si>
  <si>
    <t>Penjualan</t>
  </si>
  <si>
    <t>Allowance for Doubtful Debt</t>
  </si>
  <si>
    <t>Persediaan BB</t>
  </si>
  <si>
    <t>Beban Bunga Tak Tercatat</t>
  </si>
  <si>
    <t>Penjualan (K)</t>
  </si>
  <si>
    <t>Equipment Accum Dep</t>
  </si>
  <si>
    <t>Bad Dabts Expenses</t>
  </si>
  <si>
    <t xml:space="preserve">Utang Bunga </t>
  </si>
  <si>
    <t xml:space="preserve">Jurnal Penyesuaian </t>
  </si>
  <si>
    <t>No.</t>
  </si>
  <si>
    <t>Keterangan</t>
  </si>
  <si>
    <t>Buku Besar</t>
  </si>
  <si>
    <t>PT Maju Jaya</t>
  </si>
  <si>
    <t>4. Buatlah Ayat Jurnal Penyesuaian</t>
  </si>
  <si>
    <t xml:space="preserve">Harga Pokok Penjualan </t>
  </si>
  <si>
    <t xml:space="preserve">Persediaan </t>
  </si>
  <si>
    <t>Beban Piutang Tak Tertagih</t>
  </si>
  <si>
    <t xml:space="preserve">Penyisihan </t>
  </si>
  <si>
    <t xml:space="preserve">beban Bunga </t>
  </si>
  <si>
    <t>Utang Bunga</t>
  </si>
  <si>
    <t xml:space="preserve">Akm. Penyusutan </t>
  </si>
  <si>
    <t>5. Buatlah Neraca lajur</t>
  </si>
  <si>
    <t>Neraca Lajur</t>
  </si>
  <si>
    <t>Akun</t>
  </si>
  <si>
    <t xml:space="preserve">Saldo Awal </t>
  </si>
  <si>
    <t xml:space="preserve">Ayat Jurnal Penyesuaian </t>
  </si>
  <si>
    <t xml:space="preserve">Neraca Saldo Setelah Disesuaikan </t>
  </si>
  <si>
    <t>L/R</t>
  </si>
  <si>
    <t>Neraca Saldo</t>
  </si>
  <si>
    <t>Laba Bersih</t>
  </si>
  <si>
    <t>Total</t>
  </si>
  <si>
    <t>Piutang dagang</t>
  </si>
  <si>
    <t>Persediaan</t>
  </si>
  <si>
    <t>Mesin</t>
  </si>
  <si>
    <t>Utang dagang</t>
  </si>
  <si>
    <t>Modal</t>
  </si>
  <si>
    <t>HPP</t>
  </si>
  <si>
    <t>Beban Bunga</t>
  </si>
  <si>
    <t>Akun : Beban Piutang tak tertagih(Bad Dabts Expenses)</t>
  </si>
  <si>
    <t>Beban Piutang tak Tertagih(Bad Dabts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</si>
</sst>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Rp&quot;* #,##0_-;\-&quot;Rp&quot;* #,##0_-;_-&quot;Rp&quot;* &quot;-&quot;_-;_-@_-"/>
    <numFmt numFmtId="41" formatCode="_-* #,##0_-;\-* #,##0_-;_-* &quot;-&quot;_-;_-@_-"/>
  </numFmts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9" fontId="0" fillId="0" borderId="0" xfId="0" applyNumberFormat="1"/>
    <xf numFmtId="42" fontId="0" fillId="0" borderId="0" xfId="0" applyNumberFormat="1"/>
    <xf numFmtId="16" fontId="0" fillId="0" borderId="1" xfId="0" applyNumberFormat="1" applyBorder="1"/>
    <xf numFmtId="0" fontId="0" fillId="0" borderId="1" xfId="0" applyBorder="1"/>
    <xf numFmtId="42" fontId="0" fillId="0" borderId="1" xfId="0" applyNumberFormat="1" applyBorder="1"/>
    <xf numFmtId="0" fontId="0" fillId="0" borderId="1" xfId="0" applyBorder="1" applyAlignment="1">
      <alignment horizontal="left" indent="1"/>
    </xf>
    <xf numFmtId="42" fontId="0" fillId="0" borderId="2" xfId="0" applyNumberFormat="1" applyBorder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3" xfId="0" applyBorder="1"/>
    <xf numFmtId="42" fontId="0" fillId="0" borderId="3" xfId="0" applyNumberForma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5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/>
    <xf numFmtId="41" fontId="0" fillId="0" borderId="1" xfId="0" applyNumberFormat="1" applyFill="1" applyBorder="1"/>
    <xf numFmtId="0" fontId="0" fillId="0" borderId="5" xfId="0" applyBorder="1" applyAlignment="1"/>
    <xf numFmtId="0" fontId="0" fillId="0" borderId="6" xfId="0" applyBorder="1" applyAlignment="1">
      <alignment wrapText="1"/>
    </xf>
    <xf numFmtId="42" fontId="0" fillId="0" borderId="5" xfId="0" applyNumberFormat="1" applyBorder="1" applyAlignment="1">
      <alignment vertical="top"/>
    </xf>
    <xf numFmtId="42" fontId="0" fillId="0" borderId="7" xfId="0" applyNumberFormat="1" applyBorder="1" applyAlignment="1">
      <alignment vertical="top"/>
    </xf>
    <xf numFmtId="42" fontId="0" fillId="0" borderId="6" xfId="0" applyNumberFormat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15" fontId="0" fillId="0" borderId="0" xfId="0" applyNumberFormat="1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70" zoomScaleNormal="70" workbookViewId="0">
      <selection activeCell="B24" sqref="B24"/>
    </sheetView>
  </sheetViews>
  <sheetFormatPr defaultRowHeight="14.5" x14ac:dyDescent="0.35"/>
  <cols>
    <col min="2" max="2" width="25.36328125" customWidth="1"/>
    <col min="3" max="4" width="15.7265625" customWidth="1"/>
    <col min="7" max="7" width="15.90625" bestFit="1" customWidth="1"/>
    <col min="8" max="9" width="14.90625" bestFit="1" customWidth="1"/>
    <col min="10" max="10" width="14.36328125" customWidth="1"/>
  </cols>
  <sheetData>
    <row r="1" spans="1:4" x14ac:dyDescent="0.35">
      <c r="A1" t="s">
        <v>0</v>
      </c>
    </row>
    <row r="2" spans="1:4" x14ac:dyDescent="0.35">
      <c r="A2" t="s">
        <v>1</v>
      </c>
    </row>
    <row r="4" spans="1:4" x14ac:dyDescent="0.35">
      <c r="A4" s="12" t="s">
        <v>2</v>
      </c>
    </row>
    <row r="6" spans="1:4" x14ac:dyDescent="0.35">
      <c r="A6" s="10" t="s">
        <v>3</v>
      </c>
      <c r="B6" s="10" t="s">
        <v>23</v>
      </c>
      <c r="C6" s="10" t="s">
        <v>4</v>
      </c>
      <c r="D6" s="10" t="s">
        <v>5</v>
      </c>
    </row>
    <row r="7" spans="1:4" x14ac:dyDescent="0.35">
      <c r="A7" s="3">
        <v>45658</v>
      </c>
      <c r="B7" s="4" t="s">
        <v>6</v>
      </c>
      <c r="C7" s="5">
        <v>150000000</v>
      </c>
      <c r="D7" s="5"/>
    </row>
    <row r="8" spans="1:4" x14ac:dyDescent="0.35">
      <c r="A8" s="4"/>
      <c r="B8" s="6" t="s">
        <v>7</v>
      </c>
      <c r="C8" s="5"/>
      <c r="D8" s="5">
        <v>150000000</v>
      </c>
    </row>
    <row r="9" spans="1:4" x14ac:dyDescent="0.35">
      <c r="A9" s="3">
        <v>45662</v>
      </c>
      <c r="B9" s="4" t="s">
        <v>8</v>
      </c>
      <c r="C9" s="5">
        <v>80000000</v>
      </c>
      <c r="D9" s="5"/>
    </row>
    <row r="10" spans="1:4" x14ac:dyDescent="0.35">
      <c r="A10" s="4"/>
      <c r="B10" s="6" t="s">
        <v>6</v>
      </c>
      <c r="C10" s="5"/>
      <c r="D10" s="5">
        <v>80000000</v>
      </c>
    </row>
    <row r="11" spans="1:4" x14ac:dyDescent="0.35">
      <c r="A11" s="3">
        <v>45667</v>
      </c>
      <c r="B11" s="4" t="s">
        <v>10</v>
      </c>
      <c r="C11" s="5">
        <v>60000000</v>
      </c>
      <c r="D11" s="5"/>
    </row>
    <row r="12" spans="1:4" x14ac:dyDescent="0.35">
      <c r="A12" s="4"/>
      <c r="B12" s="6" t="s">
        <v>11</v>
      </c>
      <c r="C12" s="5"/>
      <c r="D12" s="5">
        <v>60000000</v>
      </c>
    </row>
    <row r="13" spans="1:4" x14ac:dyDescent="0.35">
      <c r="A13" s="3">
        <v>45672</v>
      </c>
      <c r="B13" s="4" t="s">
        <v>12</v>
      </c>
      <c r="C13" s="5">
        <v>100000000</v>
      </c>
      <c r="D13" s="5"/>
    </row>
    <row r="14" spans="1:4" x14ac:dyDescent="0.35">
      <c r="A14" s="3"/>
      <c r="B14" s="6" t="s">
        <v>9</v>
      </c>
      <c r="C14" s="5"/>
      <c r="D14" s="5">
        <v>100000000</v>
      </c>
    </row>
    <row r="15" spans="1:4" x14ac:dyDescent="0.35">
      <c r="A15" s="3">
        <v>45677</v>
      </c>
      <c r="B15" s="4" t="s">
        <v>13</v>
      </c>
      <c r="C15" s="5">
        <v>25000000</v>
      </c>
      <c r="D15" s="5"/>
    </row>
    <row r="16" spans="1:4" x14ac:dyDescent="0.35">
      <c r="A16" s="4"/>
      <c r="B16" s="6" t="s">
        <v>6</v>
      </c>
      <c r="C16" s="5"/>
      <c r="D16" s="5">
        <v>25000000</v>
      </c>
    </row>
    <row r="17" spans="1:9" x14ac:dyDescent="0.35">
      <c r="A17" s="3">
        <v>45682</v>
      </c>
      <c r="B17" s="4" t="s">
        <v>22</v>
      </c>
      <c r="C17" s="5">
        <v>40000000</v>
      </c>
      <c r="D17" s="5"/>
    </row>
    <row r="18" spans="1:9" x14ac:dyDescent="0.35">
      <c r="A18" s="4"/>
      <c r="B18" s="6" t="s">
        <v>6</v>
      </c>
      <c r="C18" s="5"/>
      <c r="D18" s="5">
        <v>40000000</v>
      </c>
    </row>
    <row r="19" spans="1:9" x14ac:dyDescent="0.35">
      <c r="A19" s="3">
        <v>45688</v>
      </c>
      <c r="B19" s="4" t="s">
        <v>14</v>
      </c>
      <c r="C19" s="5">
        <v>30000000</v>
      </c>
      <c r="D19" s="5"/>
    </row>
    <row r="20" spans="1:9" x14ac:dyDescent="0.35">
      <c r="A20" s="4"/>
      <c r="B20" s="6" t="s">
        <v>10</v>
      </c>
      <c r="C20" s="5"/>
      <c r="D20" s="5">
        <v>30000000</v>
      </c>
    </row>
    <row r="21" spans="1:9" x14ac:dyDescent="0.35">
      <c r="A21" s="3">
        <v>45688</v>
      </c>
      <c r="B21" s="4" t="s">
        <v>15</v>
      </c>
      <c r="C21" s="5">
        <v>3000000</v>
      </c>
      <c r="D21" s="5"/>
    </row>
    <row r="22" spans="1:9" x14ac:dyDescent="0.35">
      <c r="A22" s="4"/>
      <c r="B22" s="6" t="s">
        <v>16</v>
      </c>
      <c r="C22" s="5"/>
      <c r="D22" s="5">
        <v>3000000</v>
      </c>
    </row>
    <row r="23" spans="1:9" x14ac:dyDescent="0.35">
      <c r="A23" s="3">
        <v>45688</v>
      </c>
      <c r="B23" s="4" t="s">
        <v>17</v>
      </c>
      <c r="C23" s="5">
        <v>1500000</v>
      </c>
      <c r="D23" s="5"/>
    </row>
    <row r="24" spans="1:9" x14ac:dyDescent="0.35">
      <c r="A24" s="4"/>
      <c r="B24" s="6" t="s">
        <v>18</v>
      </c>
      <c r="C24" s="5"/>
      <c r="D24" s="5">
        <v>1500000</v>
      </c>
    </row>
    <row r="25" spans="1:9" x14ac:dyDescent="0.35">
      <c r="A25" s="3">
        <v>45688</v>
      </c>
      <c r="B25" s="4" t="s">
        <v>19</v>
      </c>
      <c r="C25" s="5">
        <v>7200000</v>
      </c>
      <c r="D25" s="5"/>
      <c r="F25" s="1">
        <v>0.1</v>
      </c>
      <c r="G25" s="2">
        <v>80000000</v>
      </c>
      <c r="H25" s="2">
        <v>8000000</v>
      </c>
      <c r="I25" s="2">
        <f>F25*(G25-H25)</f>
        <v>7200000</v>
      </c>
    </row>
    <row r="26" spans="1:9" x14ac:dyDescent="0.35">
      <c r="A26" s="4"/>
      <c r="B26" s="6" t="s">
        <v>20</v>
      </c>
      <c r="C26" s="5"/>
      <c r="D26" s="5">
        <v>7200000</v>
      </c>
    </row>
    <row r="27" spans="1:9" ht="15" thickBot="1" x14ac:dyDescent="0.4">
      <c r="A27" s="4" t="s">
        <v>21</v>
      </c>
      <c r="B27" s="4"/>
      <c r="C27" s="7">
        <f>SUM(C7:C26)</f>
        <v>496700000</v>
      </c>
      <c r="D27" s="7">
        <f>SUM(D7:D26)</f>
        <v>496700000</v>
      </c>
    </row>
    <row r="28" spans="1:9" ht="15" thickTop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70" zoomScaleNormal="70" workbookViewId="0">
      <selection sqref="A1:B3"/>
    </sheetView>
  </sheetViews>
  <sheetFormatPr defaultRowHeight="14.5" x14ac:dyDescent="0.35"/>
  <cols>
    <col min="2" max="2" width="23.90625" customWidth="1"/>
    <col min="3" max="3" width="15.6328125" customWidth="1"/>
    <col min="4" max="4" width="15.7265625" customWidth="1"/>
    <col min="8" max="8" width="16.453125" customWidth="1"/>
    <col min="9" max="9" width="16.26953125" customWidth="1"/>
    <col min="10" max="10" width="16" customWidth="1"/>
  </cols>
  <sheetData>
    <row r="1" spans="1:4" x14ac:dyDescent="0.35">
      <c r="A1" t="s">
        <v>0</v>
      </c>
    </row>
    <row r="2" spans="1:4" x14ac:dyDescent="0.35">
      <c r="A2" t="s">
        <v>1</v>
      </c>
    </row>
    <row r="5" spans="1:4" x14ac:dyDescent="0.35">
      <c r="A5" s="11" t="s">
        <v>24</v>
      </c>
    </row>
    <row r="7" spans="1:4" x14ac:dyDescent="0.35">
      <c r="A7" s="16" t="s">
        <v>26</v>
      </c>
      <c r="B7" s="16"/>
      <c r="C7" s="16"/>
      <c r="D7" s="16"/>
    </row>
    <row r="8" spans="1:4" x14ac:dyDescent="0.35">
      <c r="A8" s="16" t="s">
        <v>25</v>
      </c>
      <c r="B8" s="16"/>
      <c r="C8" s="16"/>
      <c r="D8" s="16"/>
    </row>
    <row r="9" spans="1:4" x14ac:dyDescent="0.35">
      <c r="A9" s="16">
        <v>2025</v>
      </c>
      <c r="B9" s="16"/>
      <c r="C9" s="16"/>
      <c r="D9" s="16"/>
    </row>
    <row r="11" spans="1:4" x14ac:dyDescent="0.35">
      <c r="A11" s="10" t="s">
        <v>3</v>
      </c>
      <c r="B11" s="10" t="s">
        <v>23</v>
      </c>
      <c r="C11" s="10" t="s">
        <v>4</v>
      </c>
      <c r="D11" s="10" t="s">
        <v>5</v>
      </c>
    </row>
    <row r="12" spans="1:4" x14ac:dyDescent="0.35">
      <c r="A12" s="3">
        <v>45658</v>
      </c>
      <c r="B12" s="4" t="s">
        <v>6</v>
      </c>
      <c r="C12" s="5">
        <v>150000000</v>
      </c>
      <c r="D12" s="5"/>
    </row>
    <row r="13" spans="1:4" x14ac:dyDescent="0.35">
      <c r="A13" s="4"/>
      <c r="B13" s="6" t="s">
        <v>7</v>
      </c>
      <c r="C13" s="5"/>
      <c r="D13" s="5">
        <v>150000000</v>
      </c>
    </row>
    <row r="14" spans="1:4" x14ac:dyDescent="0.35">
      <c r="A14" s="3">
        <v>45662</v>
      </c>
      <c r="B14" s="4" t="s">
        <v>38</v>
      </c>
      <c r="C14" s="5">
        <v>80000000</v>
      </c>
      <c r="D14" s="5"/>
    </row>
    <row r="15" spans="1:4" x14ac:dyDescent="0.35">
      <c r="A15" s="4"/>
      <c r="B15" s="6" t="s">
        <v>6</v>
      </c>
      <c r="C15" s="5"/>
      <c r="D15" s="5">
        <v>80000000</v>
      </c>
    </row>
    <row r="16" spans="1:4" x14ac:dyDescent="0.35">
      <c r="A16" s="3">
        <v>45667</v>
      </c>
      <c r="B16" s="4" t="s">
        <v>10</v>
      </c>
      <c r="C16" s="5">
        <v>60000000</v>
      </c>
      <c r="D16" s="5"/>
    </row>
    <row r="17" spans="1:10" x14ac:dyDescent="0.35">
      <c r="A17" s="4"/>
      <c r="B17" s="6" t="s">
        <v>11</v>
      </c>
      <c r="C17" s="5"/>
      <c r="D17" s="5">
        <v>60000000</v>
      </c>
    </row>
    <row r="18" spans="1:10" x14ac:dyDescent="0.35">
      <c r="A18" s="3">
        <v>45672</v>
      </c>
      <c r="B18" s="4" t="s">
        <v>12</v>
      </c>
      <c r="C18" s="5">
        <v>100000000</v>
      </c>
      <c r="D18" s="5"/>
    </row>
    <row r="19" spans="1:10" x14ac:dyDescent="0.35">
      <c r="A19" s="3"/>
      <c r="B19" s="6" t="s">
        <v>9</v>
      </c>
      <c r="C19" s="5"/>
      <c r="D19" s="5">
        <v>100000000</v>
      </c>
    </row>
    <row r="20" spans="1:10" x14ac:dyDescent="0.35">
      <c r="A20" s="3">
        <v>45677</v>
      </c>
      <c r="B20" s="4" t="s">
        <v>13</v>
      </c>
      <c r="C20" s="5">
        <v>25000000</v>
      </c>
      <c r="D20" s="5"/>
    </row>
    <row r="21" spans="1:10" x14ac:dyDescent="0.35">
      <c r="A21" s="4"/>
      <c r="B21" s="6" t="s">
        <v>6</v>
      </c>
      <c r="C21" s="5"/>
      <c r="D21" s="5">
        <v>25000000</v>
      </c>
    </row>
    <row r="22" spans="1:10" x14ac:dyDescent="0.35">
      <c r="A22" s="3">
        <v>45682</v>
      </c>
      <c r="B22" s="4" t="s">
        <v>22</v>
      </c>
      <c r="C22" s="5">
        <v>40000000</v>
      </c>
      <c r="D22" s="5"/>
    </row>
    <row r="23" spans="1:10" x14ac:dyDescent="0.35">
      <c r="A23" s="4"/>
      <c r="B23" s="6" t="s">
        <v>6</v>
      </c>
      <c r="C23" s="5"/>
      <c r="D23" s="5">
        <v>40000000</v>
      </c>
    </row>
    <row r="24" spans="1:10" x14ac:dyDescent="0.35">
      <c r="A24" s="3">
        <v>45688</v>
      </c>
      <c r="B24" s="4" t="s">
        <v>14</v>
      </c>
      <c r="C24" s="5">
        <v>30000000</v>
      </c>
      <c r="D24" s="5"/>
      <c r="E24" t="s">
        <v>27</v>
      </c>
    </row>
    <row r="25" spans="1:10" x14ac:dyDescent="0.35">
      <c r="A25" s="4"/>
      <c r="B25" s="6" t="s">
        <v>10</v>
      </c>
      <c r="C25" s="5"/>
      <c r="D25" s="5">
        <v>30000000</v>
      </c>
    </row>
    <row r="26" spans="1:10" x14ac:dyDescent="0.35">
      <c r="A26" s="3">
        <v>45688</v>
      </c>
      <c r="B26" s="4" t="s">
        <v>15</v>
      </c>
      <c r="C26" s="5">
        <v>3000000</v>
      </c>
      <c r="D26" s="5"/>
      <c r="E26" t="s">
        <v>28</v>
      </c>
    </row>
    <row r="27" spans="1:10" x14ac:dyDescent="0.35">
      <c r="A27" s="4"/>
      <c r="B27" s="6" t="s">
        <v>16</v>
      </c>
      <c r="C27" s="5"/>
      <c r="D27" s="5">
        <v>3000000</v>
      </c>
    </row>
    <row r="28" spans="1:10" x14ac:dyDescent="0.35">
      <c r="A28" s="3">
        <v>45688</v>
      </c>
      <c r="B28" s="4" t="s">
        <v>17</v>
      </c>
      <c r="C28" s="5">
        <v>1500000</v>
      </c>
      <c r="D28" s="5"/>
      <c r="E28" t="s">
        <v>29</v>
      </c>
    </row>
    <row r="29" spans="1:10" x14ac:dyDescent="0.35">
      <c r="A29" s="4"/>
      <c r="B29" s="6" t="s">
        <v>18</v>
      </c>
      <c r="C29" s="5"/>
      <c r="D29" s="5">
        <v>1500000</v>
      </c>
    </row>
    <row r="30" spans="1:10" x14ac:dyDescent="0.35">
      <c r="A30" s="3">
        <v>45688</v>
      </c>
      <c r="B30" s="4" t="s">
        <v>19</v>
      </c>
      <c r="C30" s="5">
        <v>7200000</v>
      </c>
      <c r="D30" s="5"/>
      <c r="E30" t="s">
        <v>30</v>
      </c>
      <c r="G30" s="1">
        <v>0.1</v>
      </c>
      <c r="H30" s="2">
        <v>80000000</v>
      </c>
      <c r="I30" s="2">
        <v>8000000</v>
      </c>
      <c r="J30" s="2">
        <f>G30*(H30-I30)</f>
        <v>7200000</v>
      </c>
    </row>
    <row r="31" spans="1:10" x14ac:dyDescent="0.35">
      <c r="A31" s="4"/>
      <c r="B31" s="6" t="s">
        <v>20</v>
      </c>
      <c r="C31" s="5"/>
      <c r="D31" s="5">
        <v>7200000</v>
      </c>
    </row>
    <row r="32" spans="1:10" ht="15" thickBot="1" x14ac:dyDescent="0.4">
      <c r="A32" s="4" t="s">
        <v>21</v>
      </c>
      <c r="B32" s="4"/>
      <c r="C32" s="7">
        <f>SUM(C12:C31)</f>
        <v>496700000</v>
      </c>
      <c r="D32" s="7">
        <f>SUM(D12:D31)</f>
        <v>496700000</v>
      </c>
    </row>
    <row r="33" ht="15" thickTop="1" x14ac:dyDescent="0.35"/>
  </sheetData>
  <mergeCells count="3">
    <mergeCell ref="A7:D7"/>
    <mergeCell ref="A9:D9"/>
    <mergeCell ref="A8:D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58" zoomScale="70" zoomScaleNormal="70" workbookViewId="0">
      <selection activeCell="A102" sqref="A102"/>
    </sheetView>
  </sheetViews>
  <sheetFormatPr defaultRowHeight="14.5" x14ac:dyDescent="0.35"/>
  <cols>
    <col min="2" max="2" width="24.453125" customWidth="1"/>
    <col min="3" max="6" width="15.6328125" customWidth="1"/>
  </cols>
  <sheetData>
    <row r="1" spans="1:6" x14ac:dyDescent="0.35">
      <c r="A1" t="s">
        <v>0</v>
      </c>
    </row>
    <row r="2" spans="1:6" x14ac:dyDescent="0.35">
      <c r="A2" t="s">
        <v>1</v>
      </c>
    </row>
    <row r="4" spans="1:6" x14ac:dyDescent="0.35">
      <c r="A4" s="17" t="s">
        <v>68</v>
      </c>
      <c r="B4" s="17"/>
      <c r="C4" s="17"/>
      <c r="D4" s="17"/>
      <c r="E4" s="17"/>
      <c r="F4" s="17"/>
    </row>
    <row r="5" spans="1:6" x14ac:dyDescent="0.35">
      <c r="A5" s="16" t="s">
        <v>67</v>
      </c>
      <c r="B5" s="16"/>
      <c r="C5" s="16"/>
      <c r="D5" s="16"/>
      <c r="E5" s="16"/>
      <c r="F5" s="16"/>
    </row>
    <row r="6" spans="1:6" x14ac:dyDescent="0.35">
      <c r="A6" s="18">
        <v>45688</v>
      </c>
      <c r="B6" s="18"/>
      <c r="C6" s="18"/>
      <c r="D6" s="18"/>
      <c r="E6" s="18"/>
      <c r="F6" s="18"/>
    </row>
    <row r="8" spans="1:6" x14ac:dyDescent="0.35">
      <c r="A8" t="s">
        <v>31</v>
      </c>
    </row>
    <row r="9" spans="1:6" x14ac:dyDescent="0.35">
      <c r="A9" s="19" t="s">
        <v>32</v>
      </c>
      <c r="B9" s="19" t="s">
        <v>33</v>
      </c>
      <c r="C9" s="19" t="s">
        <v>34</v>
      </c>
      <c r="D9" s="19" t="s">
        <v>35</v>
      </c>
      <c r="E9" s="19" t="s">
        <v>36</v>
      </c>
      <c r="F9" s="19"/>
    </row>
    <row r="10" spans="1:6" x14ac:dyDescent="0.35">
      <c r="A10" s="19"/>
      <c r="B10" s="19"/>
      <c r="C10" s="19"/>
      <c r="D10" s="19"/>
      <c r="E10" s="8" t="s">
        <v>34</v>
      </c>
      <c r="F10" s="8" t="s">
        <v>5</v>
      </c>
    </row>
    <row r="11" spans="1:6" x14ac:dyDescent="0.35">
      <c r="A11" s="4">
        <v>31</v>
      </c>
      <c r="B11" s="4" t="s">
        <v>37</v>
      </c>
      <c r="C11" s="5">
        <v>150000000</v>
      </c>
      <c r="D11" s="4"/>
      <c r="E11" s="5">
        <f>C11</f>
        <v>150000000</v>
      </c>
      <c r="F11" s="4"/>
    </row>
    <row r="12" spans="1:6" x14ac:dyDescent="0.35">
      <c r="A12" s="4"/>
      <c r="B12" s="4" t="s">
        <v>38</v>
      </c>
      <c r="C12" s="4"/>
      <c r="D12" s="5">
        <v>80000000</v>
      </c>
      <c r="E12" s="5">
        <f>E11-D12</f>
        <v>70000000</v>
      </c>
      <c r="F12" s="4"/>
    </row>
    <row r="13" spans="1:6" x14ac:dyDescent="0.35">
      <c r="A13" s="4"/>
      <c r="B13" s="4" t="s">
        <v>13</v>
      </c>
      <c r="C13" s="4"/>
      <c r="D13" s="5">
        <v>25000000</v>
      </c>
      <c r="E13" s="5">
        <f>E12-D13</f>
        <v>45000000</v>
      </c>
      <c r="F13" s="4"/>
    </row>
    <row r="14" spans="1:6" x14ac:dyDescent="0.35">
      <c r="A14" s="4"/>
      <c r="B14" s="4" t="s">
        <v>11</v>
      </c>
      <c r="C14" s="4"/>
      <c r="D14" s="5">
        <v>40000000</v>
      </c>
      <c r="E14" s="5">
        <f>E13-D14</f>
        <v>5000000</v>
      </c>
      <c r="F14" s="4"/>
    </row>
    <row r="17" spans="1:6" x14ac:dyDescent="0.35">
      <c r="A17" t="s">
        <v>39</v>
      </c>
    </row>
    <row r="18" spans="1:6" x14ac:dyDescent="0.35">
      <c r="A18" s="9" t="s">
        <v>32</v>
      </c>
      <c r="B18" s="9" t="s">
        <v>33</v>
      </c>
      <c r="C18" s="9" t="s">
        <v>34</v>
      </c>
      <c r="D18" s="9" t="s">
        <v>35</v>
      </c>
      <c r="E18" s="9" t="s">
        <v>36</v>
      </c>
      <c r="F18" s="9"/>
    </row>
    <row r="19" spans="1:6" x14ac:dyDescent="0.35">
      <c r="A19" s="9"/>
      <c r="B19" s="9"/>
      <c r="C19" s="9"/>
      <c r="D19" s="9"/>
      <c r="E19" s="8" t="s">
        <v>34</v>
      </c>
      <c r="F19" s="8" t="s">
        <v>5</v>
      </c>
    </row>
    <row r="20" spans="1:6" x14ac:dyDescent="0.35">
      <c r="A20" s="4">
        <v>31</v>
      </c>
      <c r="B20" s="4" t="s">
        <v>52</v>
      </c>
      <c r="C20" s="5">
        <v>80000000</v>
      </c>
      <c r="E20" s="5">
        <f>C20</f>
        <v>80000000</v>
      </c>
      <c r="F20" s="4"/>
    </row>
    <row r="21" spans="1:6" x14ac:dyDescent="0.35">
      <c r="A21" s="4"/>
      <c r="B21" s="4"/>
      <c r="C21" s="4"/>
      <c r="D21" s="4"/>
      <c r="E21" s="4"/>
      <c r="F21" s="4"/>
    </row>
    <row r="24" spans="1:6" x14ac:dyDescent="0.35">
      <c r="A24" t="s">
        <v>40</v>
      </c>
    </row>
    <row r="25" spans="1:6" x14ac:dyDescent="0.35">
      <c r="A25" s="9" t="s">
        <v>32</v>
      </c>
      <c r="B25" s="9" t="s">
        <v>33</v>
      </c>
      <c r="C25" s="9" t="s">
        <v>34</v>
      </c>
      <c r="D25" s="9" t="s">
        <v>35</v>
      </c>
      <c r="E25" s="9" t="s">
        <v>36</v>
      </c>
      <c r="F25" s="9"/>
    </row>
    <row r="26" spans="1:6" x14ac:dyDescent="0.35">
      <c r="A26" s="9"/>
      <c r="B26" s="9"/>
      <c r="C26" s="9"/>
      <c r="D26" s="9"/>
      <c r="E26" s="8" t="s">
        <v>34</v>
      </c>
      <c r="F26" s="8" t="s">
        <v>5</v>
      </c>
    </row>
    <row r="27" spans="1:6" x14ac:dyDescent="0.35">
      <c r="A27" s="4">
        <v>31</v>
      </c>
      <c r="B27" s="4" t="s">
        <v>53</v>
      </c>
      <c r="D27" s="5">
        <v>7200000</v>
      </c>
      <c r="F27" s="5">
        <f>D27</f>
        <v>7200000</v>
      </c>
    </row>
    <row r="28" spans="1:6" x14ac:dyDescent="0.35">
      <c r="A28" s="4"/>
      <c r="B28" s="4"/>
      <c r="C28" s="5"/>
      <c r="D28" s="5"/>
      <c r="E28" s="5"/>
      <c r="F28" s="5"/>
    </row>
    <row r="31" spans="1:6" x14ac:dyDescent="0.35">
      <c r="A31" t="s">
        <v>41</v>
      </c>
    </row>
    <row r="32" spans="1:6" x14ac:dyDescent="0.35">
      <c r="A32" s="9" t="s">
        <v>32</v>
      </c>
      <c r="B32" s="9" t="s">
        <v>33</v>
      </c>
      <c r="C32" s="9" t="s">
        <v>34</v>
      </c>
      <c r="D32" s="9" t="s">
        <v>35</v>
      </c>
      <c r="E32" s="9" t="s">
        <v>36</v>
      </c>
      <c r="F32" s="9"/>
    </row>
    <row r="33" spans="1:6" x14ac:dyDescent="0.35">
      <c r="A33" s="9"/>
      <c r="B33" s="9"/>
      <c r="C33" s="9"/>
      <c r="D33" s="9"/>
      <c r="E33" s="8" t="s">
        <v>34</v>
      </c>
      <c r="F33" s="8" t="s">
        <v>5</v>
      </c>
    </row>
    <row r="34" spans="1:6" x14ac:dyDescent="0.35">
      <c r="A34" s="4">
        <v>31</v>
      </c>
      <c r="B34" s="4" t="s">
        <v>54</v>
      </c>
      <c r="C34" s="5">
        <v>60000000</v>
      </c>
      <c r="D34" s="5"/>
      <c r="E34" s="5">
        <f>C34</f>
        <v>60000000</v>
      </c>
      <c r="F34" s="5"/>
    </row>
    <row r="35" spans="1:6" x14ac:dyDescent="0.35">
      <c r="A35" s="4"/>
      <c r="B35" s="4" t="s">
        <v>55</v>
      </c>
      <c r="C35" s="5"/>
      <c r="D35" s="5">
        <v>30000000</v>
      </c>
      <c r="E35" s="5">
        <f>C34-D35</f>
        <v>30000000</v>
      </c>
      <c r="F35" s="4"/>
    </row>
    <row r="38" spans="1:6" x14ac:dyDescent="0.35">
      <c r="A38" t="s">
        <v>42</v>
      </c>
    </row>
    <row r="39" spans="1:6" x14ac:dyDescent="0.35">
      <c r="A39" s="9" t="s">
        <v>32</v>
      </c>
      <c r="B39" s="9" t="s">
        <v>33</v>
      </c>
      <c r="C39" s="9" t="s">
        <v>34</v>
      </c>
      <c r="D39" s="9" t="s">
        <v>35</v>
      </c>
      <c r="E39" s="9" t="s">
        <v>36</v>
      </c>
      <c r="F39" s="9"/>
    </row>
    <row r="40" spans="1:6" x14ac:dyDescent="0.35">
      <c r="A40" s="9"/>
      <c r="B40" s="9"/>
      <c r="C40" s="9"/>
      <c r="D40" s="9"/>
      <c r="E40" s="8" t="s">
        <v>34</v>
      </c>
      <c r="F40" s="8" t="s">
        <v>5</v>
      </c>
    </row>
    <row r="41" spans="1:6" x14ac:dyDescent="0.35">
      <c r="A41" s="4">
        <v>31</v>
      </c>
      <c r="B41" s="4" t="s">
        <v>56</v>
      </c>
      <c r="C41" s="5">
        <v>100000000</v>
      </c>
      <c r="D41" s="5"/>
      <c r="E41" s="5">
        <f>C41</f>
        <v>100000000</v>
      </c>
      <c r="F41" s="5"/>
    </row>
    <row r="42" spans="1:6" x14ac:dyDescent="0.35">
      <c r="A42" s="4"/>
      <c r="B42" s="4"/>
      <c r="C42" s="5"/>
      <c r="D42" s="5"/>
      <c r="E42" s="5"/>
      <c r="F42" s="5"/>
    </row>
    <row r="45" spans="1:6" x14ac:dyDescent="0.35">
      <c r="A45" t="s">
        <v>43</v>
      </c>
    </row>
    <row r="46" spans="1:6" x14ac:dyDescent="0.35">
      <c r="A46" s="9" t="s">
        <v>32</v>
      </c>
      <c r="B46" s="9" t="s">
        <v>33</v>
      </c>
      <c r="C46" s="9" t="s">
        <v>34</v>
      </c>
      <c r="D46" s="9" t="s">
        <v>35</v>
      </c>
      <c r="E46" s="9" t="s">
        <v>36</v>
      </c>
      <c r="F46" s="9"/>
    </row>
    <row r="47" spans="1:6" x14ac:dyDescent="0.35">
      <c r="A47" s="9"/>
      <c r="B47" s="9"/>
      <c r="C47" s="9"/>
      <c r="D47" s="9"/>
      <c r="E47" s="8" t="s">
        <v>34</v>
      </c>
      <c r="F47" s="8" t="s">
        <v>5</v>
      </c>
    </row>
    <row r="48" spans="1:6" x14ac:dyDescent="0.35">
      <c r="A48" s="4">
        <v>31</v>
      </c>
      <c r="B48" s="4" t="s">
        <v>62</v>
      </c>
      <c r="C48" s="5"/>
      <c r="D48" s="5">
        <v>3000000</v>
      </c>
      <c r="E48" s="5"/>
      <c r="F48" s="5">
        <f>D48</f>
        <v>3000000</v>
      </c>
    </row>
    <row r="49" spans="1:6" x14ac:dyDescent="0.35">
      <c r="A49" s="4"/>
      <c r="B49" s="4"/>
      <c r="C49" s="5"/>
      <c r="D49" s="5"/>
      <c r="E49" s="5"/>
      <c r="F49" s="5"/>
    </row>
    <row r="52" spans="1:6" x14ac:dyDescent="0.35">
      <c r="A52" t="s">
        <v>44</v>
      </c>
    </row>
    <row r="53" spans="1:6" x14ac:dyDescent="0.35">
      <c r="A53" s="9" t="s">
        <v>32</v>
      </c>
      <c r="B53" s="9" t="s">
        <v>33</v>
      </c>
      <c r="C53" s="9" t="s">
        <v>34</v>
      </c>
      <c r="D53" s="9" t="s">
        <v>35</v>
      </c>
      <c r="E53" s="9" t="s">
        <v>36</v>
      </c>
      <c r="F53" s="9"/>
    </row>
    <row r="54" spans="1:6" x14ac:dyDescent="0.35">
      <c r="A54" s="9"/>
      <c r="B54" s="9"/>
      <c r="C54" s="9"/>
      <c r="D54" s="9"/>
      <c r="E54" s="8" t="s">
        <v>34</v>
      </c>
      <c r="F54" s="8" t="s">
        <v>5</v>
      </c>
    </row>
    <row r="55" spans="1:6" x14ac:dyDescent="0.35">
      <c r="A55" s="4">
        <v>31</v>
      </c>
      <c r="B55" s="4" t="s">
        <v>58</v>
      </c>
      <c r="C55" s="5">
        <v>60000000</v>
      </c>
      <c r="E55" s="5">
        <f>C55</f>
        <v>60000000</v>
      </c>
      <c r="F55" s="5"/>
    </row>
    <row r="56" spans="1:6" x14ac:dyDescent="0.35">
      <c r="A56" s="4"/>
      <c r="B56" s="4" t="s">
        <v>52</v>
      </c>
      <c r="C56" s="5"/>
      <c r="D56" s="5">
        <v>40000000</v>
      </c>
      <c r="E56" s="5">
        <f>E55-D56</f>
        <v>20000000</v>
      </c>
      <c r="F56" s="4"/>
    </row>
    <row r="59" spans="1:6" x14ac:dyDescent="0.35">
      <c r="A59" t="s">
        <v>45</v>
      </c>
    </row>
    <row r="60" spans="1:6" x14ac:dyDescent="0.35">
      <c r="A60" s="9" t="s">
        <v>32</v>
      </c>
      <c r="B60" s="9" t="s">
        <v>33</v>
      </c>
      <c r="C60" s="9" t="s">
        <v>34</v>
      </c>
      <c r="D60" s="9" t="s">
        <v>35</v>
      </c>
      <c r="E60" s="9" t="s">
        <v>36</v>
      </c>
      <c r="F60" s="9"/>
    </row>
    <row r="61" spans="1:6" x14ac:dyDescent="0.35">
      <c r="A61" s="9"/>
      <c r="B61" s="9"/>
      <c r="C61" s="9"/>
      <c r="D61" s="9"/>
      <c r="E61" s="8" t="s">
        <v>34</v>
      </c>
      <c r="F61" s="8" t="s">
        <v>5</v>
      </c>
    </row>
    <row r="62" spans="1:6" x14ac:dyDescent="0.35">
      <c r="A62" s="4">
        <v>31</v>
      </c>
      <c r="B62" s="4" t="s">
        <v>59</v>
      </c>
      <c r="C62" s="5"/>
      <c r="D62" s="5">
        <v>1500000</v>
      </c>
      <c r="F62" s="5">
        <f>D62</f>
        <v>1500000</v>
      </c>
    </row>
    <row r="63" spans="1:6" x14ac:dyDescent="0.35">
      <c r="A63" s="4"/>
      <c r="B63" s="4"/>
      <c r="C63" s="5"/>
      <c r="D63" s="5"/>
      <c r="E63" s="5"/>
      <c r="F63" s="5"/>
    </row>
    <row r="66" spans="1:6" x14ac:dyDescent="0.35">
      <c r="A66" t="s">
        <v>46</v>
      </c>
    </row>
    <row r="67" spans="1:6" x14ac:dyDescent="0.35">
      <c r="A67" s="9" t="s">
        <v>32</v>
      </c>
      <c r="B67" s="9" t="s">
        <v>33</v>
      </c>
      <c r="C67" s="9" t="s">
        <v>34</v>
      </c>
      <c r="D67" s="9" t="s">
        <v>35</v>
      </c>
      <c r="E67" s="9" t="s">
        <v>36</v>
      </c>
      <c r="F67" s="9"/>
    </row>
    <row r="68" spans="1:6" x14ac:dyDescent="0.35">
      <c r="A68" s="9"/>
      <c r="B68" s="9"/>
      <c r="C68" s="9"/>
      <c r="D68" s="9"/>
      <c r="E68" s="8" t="s">
        <v>34</v>
      </c>
      <c r="F68" s="8" t="s">
        <v>5</v>
      </c>
    </row>
    <row r="69" spans="1:6" x14ac:dyDescent="0.35">
      <c r="A69" s="4">
        <v>31</v>
      </c>
      <c r="B69" s="4" t="s">
        <v>52</v>
      </c>
      <c r="C69" s="5">
        <v>150000000</v>
      </c>
      <c r="D69" s="5"/>
      <c r="E69" s="5">
        <f>C69</f>
        <v>150000000</v>
      </c>
      <c r="F69" s="5"/>
    </row>
    <row r="70" spans="1:6" x14ac:dyDescent="0.35">
      <c r="A70" s="4"/>
      <c r="B70" s="4"/>
      <c r="C70" s="5"/>
      <c r="D70" s="5"/>
      <c r="E70" s="5"/>
      <c r="F70" s="5"/>
    </row>
    <row r="73" spans="1:6" x14ac:dyDescent="0.35">
      <c r="A73" t="s">
        <v>47</v>
      </c>
    </row>
    <row r="74" spans="1:6" x14ac:dyDescent="0.35">
      <c r="A74" s="9" t="s">
        <v>32</v>
      </c>
      <c r="B74" s="9" t="s">
        <v>33</v>
      </c>
      <c r="C74" s="9" t="s">
        <v>34</v>
      </c>
      <c r="D74" s="9" t="s">
        <v>35</v>
      </c>
      <c r="E74" s="9" t="s">
        <v>36</v>
      </c>
      <c r="F74" s="9"/>
    </row>
    <row r="75" spans="1:6" x14ac:dyDescent="0.35">
      <c r="A75" s="9"/>
      <c r="B75" s="9"/>
      <c r="C75" s="9"/>
      <c r="D75" s="9"/>
      <c r="E75" s="8" t="s">
        <v>34</v>
      </c>
      <c r="F75" s="8" t="s">
        <v>5</v>
      </c>
    </row>
    <row r="76" spans="1:6" x14ac:dyDescent="0.35">
      <c r="A76" s="4">
        <v>31</v>
      </c>
      <c r="B76" s="4" t="s">
        <v>60</v>
      </c>
      <c r="C76" s="5"/>
      <c r="D76" s="5">
        <v>100000000</v>
      </c>
      <c r="E76" s="5"/>
      <c r="F76" s="5">
        <f>D76</f>
        <v>100000000</v>
      </c>
    </row>
    <row r="77" spans="1:6" x14ac:dyDescent="0.35">
      <c r="A77" s="4"/>
      <c r="B77" s="4"/>
      <c r="C77" s="5"/>
      <c r="D77" s="5"/>
      <c r="E77" s="5"/>
      <c r="F77" s="5"/>
    </row>
    <row r="80" spans="1:6" x14ac:dyDescent="0.35">
      <c r="A80" t="s">
        <v>48</v>
      </c>
    </row>
    <row r="81" spans="1:6" x14ac:dyDescent="0.35">
      <c r="A81" s="9" t="s">
        <v>32</v>
      </c>
      <c r="B81" s="9" t="s">
        <v>33</v>
      </c>
      <c r="C81" s="9" t="s">
        <v>34</v>
      </c>
      <c r="D81" s="9" t="s">
        <v>35</v>
      </c>
      <c r="E81" s="9" t="s">
        <v>36</v>
      </c>
      <c r="F81" s="9"/>
    </row>
    <row r="82" spans="1:6" x14ac:dyDescent="0.35">
      <c r="A82" s="9"/>
      <c r="B82" s="9"/>
      <c r="C82" s="9"/>
      <c r="D82" s="9"/>
      <c r="E82" s="8" t="s">
        <v>34</v>
      </c>
      <c r="F82" s="8" t="s">
        <v>5</v>
      </c>
    </row>
    <row r="83" spans="1:6" x14ac:dyDescent="0.35">
      <c r="A83" s="4">
        <v>31</v>
      </c>
      <c r="B83" s="4" t="s">
        <v>58</v>
      </c>
      <c r="C83" s="5">
        <v>30000000</v>
      </c>
      <c r="D83" s="5"/>
      <c r="E83" s="5">
        <f>C83</f>
        <v>30000000</v>
      </c>
      <c r="F83" s="5"/>
    </row>
    <row r="84" spans="1:6" x14ac:dyDescent="0.35">
      <c r="A84" s="4"/>
      <c r="B84" s="4"/>
      <c r="C84" s="5"/>
      <c r="D84" s="5"/>
      <c r="E84" s="5"/>
      <c r="F84" s="5"/>
    </row>
    <row r="87" spans="1:6" x14ac:dyDescent="0.35">
      <c r="A87" t="s">
        <v>49</v>
      </c>
    </row>
    <row r="88" spans="1:6" x14ac:dyDescent="0.35">
      <c r="A88" s="9" t="s">
        <v>32</v>
      </c>
      <c r="B88" s="9" t="s">
        <v>33</v>
      </c>
      <c r="C88" s="9" t="s">
        <v>34</v>
      </c>
      <c r="D88" s="9" t="s">
        <v>35</v>
      </c>
      <c r="E88" s="9" t="s">
        <v>36</v>
      </c>
      <c r="F88" s="9"/>
    </row>
    <row r="89" spans="1:6" x14ac:dyDescent="0.35">
      <c r="A89" s="9"/>
      <c r="B89" s="9"/>
      <c r="C89" s="9"/>
      <c r="D89" s="9"/>
      <c r="E89" s="8" t="s">
        <v>34</v>
      </c>
      <c r="F89" s="8" t="s">
        <v>5</v>
      </c>
    </row>
    <row r="90" spans="1:6" x14ac:dyDescent="0.35">
      <c r="A90" s="4">
        <v>31</v>
      </c>
      <c r="B90" s="4" t="s">
        <v>52</v>
      </c>
      <c r="C90" s="5">
        <v>25000000</v>
      </c>
      <c r="D90" s="5"/>
      <c r="E90" s="5">
        <f>C90</f>
        <v>25000000</v>
      </c>
      <c r="F90" s="5"/>
    </row>
    <row r="91" spans="1:6" x14ac:dyDescent="0.35">
      <c r="A91" s="4"/>
      <c r="B91" s="4"/>
      <c r="C91" s="5"/>
      <c r="D91" s="5"/>
      <c r="E91" s="5"/>
      <c r="F91" s="5"/>
    </row>
    <row r="94" spans="1:6" x14ac:dyDescent="0.35">
      <c r="A94" t="s">
        <v>50</v>
      </c>
    </row>
    <row r="95" spans="1:6" x14ac:dyDescent="0.35">
      <c r="A95" s="9" t="s">
        <v>32</v>
      </c>
      <c r="B95" s="9" t="s">
        <v>33</v>
      </c>
      <c r="C95" s="9" t="s">
        <v>34</v>
      </c>
      <c r="D95" s="9" t="s">
        <v>35</v>
      </c>
      <c r="E95" s="9" t="s">
        <v>36</v>
      </c>
      <c r="F95" s="9"/>
    </row>
    <row r="96" spans="1:6" x14ac:dyDescent="0.35">
      <c r="A96" s="9"/>
      <c r="B96" s="9"/>
      <c r="C96" s="9"/>
      <c r="D96" s="9"/>
      <c r="E96" s="8" t="s">
        <v>34</v>
      </c>
      <c r="F96" s="8" t="s">
        <v>5</v>
      </c>
    </row>
    <row r="97" spans="1:6" x14ac:dyDescent="0.35">
      <c r="A97" s="4">
        <v>31</v>
      </c>
      <c r="B97" s="4" t="s">
        <v>61</v>
      </c>
      <c r="C97" s="5">
        <v>7200000</v>
      </c>
      <c r="D97" s="5"/>
      <c r="E97" s="5">
        <f>C97</f>
        <v>7200000</v>
      </c>
      <c r="F97" s="5"/>
    </row>
    <row r="98" spans="1:6" x14ac:dyDescent="0.35">
      <c r="A98" s="4"/>
      <c r="B98" s="4"/>
      <c r="C98" s="5"/>
      <c r="D98" s="5"/>
      <c r="E98" s="5"/>
      <c r="F98" s="5"/>
    </row>
    <row r="101" spans="1:6" x14ac:dyDescent="0.35">
      <c r="A101" t="s">
        <v>94</v>
      </c>
    </row>
    <row r="102" spans="1:6" x14ac:dyDescent="0.35">
      <c r="A102" s="9" t="s">
        <v>32</v>
      </c>
      <c r="B102" s="9" t="s">
        <v>33</v>
      </c>
      <c r="C102" s="9" t="s">
        <v>34</v>
      </c>
      <c r="D102" s="9" t="s">
        <v>35</v>
      </c>
      <c r="E102" s="9" t="s">
        <v>36</v>
      </c>
      <c r="F102" s="9"/>
    </row>
    <row r="103" spans="1:6" x14ac:dyDescent="0.35">
      <c r="A103" s="9"/>
      <c r="B103" s="9"/>
      <c r="C103" s="9"/>
      <c r="D103" s="9"/>
      <c r="E103" s="8" t="s">
        <v>34</v>
      </c>
      <c r="F103" s="8" t="s">
        <v>5</v>
      </c>
    </row>
    <row r="104" spans="1:6" x14ac:dyDescent="0.35">
      <c r="A104" s="4">
        <v>31</v>
      </c>
      <c r="B104" s="4" t="s">
        <v>57</v>
      </c>
      <c r="C104" s="5">
        <v>3000000</v>
      </c>
      <c r="D104" s="5"/>
      <c r="E104" s="5">
        <f>C104</f>
        <v>3000000</v>
      </c>
      <c r="F104" s="5"/>
    </row>
    <row r="105" spans="1:6" x14ac:dyDescent="0.35">
      <c r="A105" s="4"/>
      <c r="B105" s="4"/>
      <c r="C105" s="5"/>
      <c r="D105" s="5"/>
      <c r="E105" s="5"/>
      <c r="F105" s="5"/>
    </row>
    <row r="108" spans="1:6" x14ac:dyDescent="0.35">
      <c r="A108" t="s">
        <v>51</v>
      </c>
    </row>
    <row r="109" spans="1:6" x14ac:dyDescent="0.35">
      <c r="A109" s="9" t="s">
        <v>32</v>
      </c>
      <c r="B109" s="9" t="s">
        <v>33</v>
      </c>
      <c r="C109" s="9" t="s">
        <v>34</v>
      </c>
      <c r="D109" s="9" t="s">
        <v>35</v>
      </c>
      <c r="E109" s="9" t="s">
        <v>36</v>
      </c>
      <c r="F109" s="9"/>
    </row>
    <row r="110" spans="1:6" x14ac:dyDescent="0.35">
      <c r="A110" s="9"/>
      <c r="B110" s="9"/>
      <c r="C110" s="9"/>
      <c r="D110" s="9"/>
      <c r="E110" s="8" t="s">
        <v>34</v>
      </c>
      <c r="F110" s="8" t="s">
        <v>5</v>
      </c>
    </row>
    <row r="111" spans="1:6" x14ac:dyDescent="0.35">
      <c r="A111" s="4">
        <v>31</v>
      </c>
      <c r="B111" s="4" t="s">
        <v>63</v>
      </c>
      <c r="C111" s="5">
        <v>1500000</v>
      </c>
      <c r="D111" s="5"/>
      <c r="E111" s="5">
        <f>C111</f>
        <v>1500000</v>
      </c>
      <c r="F111" s="5"/>
    </row>
    <row r="112" spans="1:6" x14ac:dyDescent="0.35">
      <c r="A112" s="4"/>
      <c r="B112" s="4"/>
      <c r="C112" s="5"/>
      <c r="D112" s="5"/>
      <c r="E112" s="5"/>
      <c r="F112" s="5"/>
    </row>
  </sheetData>
  <mergeCells count="8">
    <mergeCell ref="A4:F4"/>
    <mergeCell ref="A5:F5"/>
    <mergeCell ref="A6:F6"/>
    <mergeCell ref="A9:A10"/>
    <mergeCell ref="B9:B10"/>
    <mergeCell ref="C9:C10"/>
    <mergeCell ref="D9:D10"/>
    <mergeCell ref="E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2" sqref="B12"/>
    </sheetView>
  </sheetViews>
  <sheetFormatPr defaultRowHeight="14.5" x14ac:dyDescent="0.35"/>
  <cols>
    <col min="1" max="1" width="6.81640625" customWidth="1"/>
    <col min="2" max="2" width="25.1796875" customWidth="1"/>
    <col min="3" max="4" width="15.6328125" customWidth="1"/>
  </cols>
  <sheetData>
    <row r="1" spans="1:4" x14ac:dyDescent="0.35">
      <c r="A1" t="s">
        <v>0</v>
      </c>
    </row>
    <row r="2" spans="1:4" x14ac:dyDescent="0.35">
      <c r="A2" t="s">
        <v>1</v>
      </c>
    </row>
    <row r="4" spans="1:4" ht="18.5" x14ac:dyDescent="0.45">
      <c r="A4" s="15" t="s">
        <v>69</v>
      </c>
    </row>
    <row r="5" spans="1:4" x14ac:dyDescent="0.35">
      <c r="A5" s="17" t="s">
        <v>68</v>
      </c>
      <c r="B5" s="17"/>
      <c r="C5" s="17"/>
      <c r="D5" s="17"/>
    </row>
    <row r="6" spans="1:4" x14ac:dyDescent="0.35">
      <c r="A6" s="16" t="s">
        <v>64</v>
      </c>
      <c r="B6" s="16"/>
      <c r="C6" s="16"/>
      <c r="D6" s="16"/>
    </row>
    <row r="7" spans="1:4" x14ac:dyDescent="0.35">
      <c r="A7" s="18">
        <v>2025</v>
      </c>
      <c r="B7" s="18"/>
      <c r="C7" s="18"/>
      <c r="D7" s="18"/>
    </row>
    <row r="9" spans="1:4" x14ac:dyDescent="0.35">
      <c r="A9" s="10" t="s">
        <v>65</v>
      </c>
      <c r="B9" s="10" t="s">
        <v>66</v>
      </c>
      <c r="C9" s="10" t="s">
        <v>34</v>
      </c>
      <c r="D9" s="10" t="s">
        <v>5</v>
      </c>
    </row>
    <row r="10" spans="1:4" x14ac:dyDescent="0.35">
      <c r="A10" s="22">
        <v>1</v>
      </c>
      <c r="B10" s="13" t="s">
        <v>70</v>
      </c>
      <c r="C10" s="14">
        <v>30000000</v>
      </c>
      <c r="D10" s="14"/>
    </row>
    <row r="11" spans="1:4" x14ac:dyDescent="0.35">
      <c r="A11" s="23"/>
      <c r="B11" s="6" t="s">
        <v>71</v>
      </c>
      <c r="C11" s="5"/>
      <c r="D11" s="5">
        <f>C10</f>
        <v>30000000</v>
      </c>
    </row>
    <row r="12" spans="1:4" x14ac:dyDescent="0.35">
      <c r="A12" s="20">
        <v>2</v>
      </c>
      <c r="B12" s="4" t="s">
        <v>72</v>
      </c>
      <c r="C12" s="5">
        <v>3000000</v>
      </c>
      <c r="D12" s="5"/>
    </row>
    <row r="13" spans="1:4" x14ac:dyDescent="0.35">
      <c r="A13" s="21"/>
      <c r="B13" s="6" t="s">
        <v>73</v>
      </c>
      <c r="C13" s="5"/>
      <c r="D13" s="5">
        <f t="shared" ref="D13" si="0">C12</f>
        <v>3000000</v>
      </c>
    </row>
    <row r="14" spans="1:4" x14ac:dyDescent="0.35">
      <c r="A14" s="20">
        <v>3</v>
      </c>
      <c r="B14" s="4" t="s">
        <v>74</v>
      </c>
      <c r="C14" s="5">
        <v>1500000</v>
      </c>
      <c r="D14" s="5"/>
    </row>
    <row r="15" spans="1:4" x14ac:dyDescent="0.35">
      <c r="A15" s="21"/>
      <c r="B15" s="6" t="s">
        <v>75</v>
      </c>
      <c r="C15" s="5"/>
      <c r="D15" s="5">
        <f t="shared" ref="D15" si="1">C14</f>
        <v>1500000</v>
      </c>
    </row>
    <row r="16" spans="1:4" x14ac:dyDescent="0.35">
      <c r="A16" s="20">
        <v>4</v>
      </c>
      <c r="B16" s="4" t="s">
        <v>19</v>
      </c>
      <c r="C16" s="5">
        <v>7200000</v>
      </c>
      <c r="D16" s="5"/>
    </row>
    <row r="17" spans="1:4" x14ac:dyDescent="0.35">
      <c r="A17" s="21"/>
      <c r="B17" s="6" t="s">
        <v>76</v>
      </c>
      <c r="C17" s="5"/>
      <c r="D17" s="5">
        <f t="shared" ref="D17" si="2">C16</f>
        <v>7200000</v>
      </c>
    </row>
    <row r="18" spans="1:4" x14ac:dyDescent="0.35">
      <c r="A18" s="4"/>
      <c r="B18" s="4"/>
      <c r="C18" s="5">
        <f>SUM(C10:C17)</f>
        <v>41700000</v>
      </c>
      <c r="D18" s="5">
        <f>SUM(D10:D17)</f>
        <v>41700000</v>
      </c>
    </row>
  </sheetData>
  <mergeCells count="7">
    <mergeCell ref="A16:A17"/>
    <mergeCell ref="A5:D5"/>
    <mergeCell ref="A6:D6"/>
    <mergeCell ref="A7:D7"/>
    <mergeCell ref="A10:A11"/>
    <mergeCell ref="A12:A13"/>
    <mergeCell ref="A14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55" zoomScaleNormal="55" workbookViewId="0">
      <selection activeCell="B37" sqref="B37"/>
    </sheetView>
  </sheetViews>
  <sheetFormatPr defaultRowHeight="14.5" x14ac:dyDescent="0.35"/>
  <cols>
    <col min="2" max="2" width="24.453125" customWidth="1"/>
    <col min="3" max="12" width="15.6328125" customWidth="1"/>
  </cols>
  <sheetData>
    <row r="1" spans="1:12" x14ac:dyDescent="0.35">
      <c r="A1" t="s">
        <v>0</v>
      </c>
    </row>
    <row r="2" spans="1:12" x14ac:dyDescent="0.35">
      <c r="A2" t="s">
        <v>1</v>
      </c>
    </row>
    <row r="4" spans="1:12" ht="18.5" x14ac:dyDescent="0.45">
      <c r="A4" s="15" t="s">
        <v>77</v>
      </c>
    </row>
    <row r="5" spans="1:12" x14ac:dyDescent="0.35">
      <c r="A5" s="17" t="s">
        <v>68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35">
      <c r="A6" s="16" t="s">
        <v>78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x14ac:dyDescent="0.35">
      <c r="A7" s="38">
        <v>2025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x14ac:dyDescent="0.3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x14ac:dyDescent="0.35">
      <c r="A9" s="9" t="s">
        <v>65</v>
      </c>
      <c r="B9" s="24" t="s">
        <v>79</v>
      </c>
      <c r="C9" s="19" t="s">
        <v>80</v>
      </c>
      <c r="D9" s="19"/>
      <c r="E9" s="40" t="s">
        <v>81</v>
      </c>
      <c r="F9" s="40"/>
      <c r="G9" s="19" t="s">
        <v>82</v>
      </c>
      <c r="H9" s="19"/>
      <c r="I9" s="19" t="s">
        <v>83</v>
      </c>
      <c r="J9" s="19"/>
      <c r="K9" s="19" t="s">
        <v>84</v>
      </c>
      <c r="L9" s="19"/>
    </row>
    <row r="10" spans="1:12" x14ac:dyDescent="0.35">
      <c r="A10" s="9"/>
      <c r="B10" s="24"/>
      <c r="C10" s="8" t="s">
        <v>34</v>
      </c>
      <c r="D10" s="8" t="s">
        <v>5</v>
      </c>
      <c r="E10" s="25" t="s">
        <v>4</v>
      </c>
      <c r="F10" s="25" t="s">
        <v>5</v>
      </c>
      <c r="G10" s="26" t="s">
        <v>4</v>
      </c>
      <c r="H10" s="26" t="s">
        <v>5</v>
      </c>
      <c r="I10" s="27" t="s">
        <v>4</v>
      </c>
      <c r="J10" s="27" t="s">
        <v>5</v>
      </c>
      <c r="K10" s="28" t="s">
        <v>34</v>
      </c>
      <c r="L10" s="28" t="s">
        <v>5</v>
      </c>
    </row>
    <row r="11" spans="1:12" x14ac:dyDescent="0.35">
      <c r="A11" s="29">
        <v>1</v>
      </c>
      <c r="B11" s="4" t="s">
        <v>52</v>
      </c>
      <c r="C11" s="5">
        <v>5000000</v>
      </c>
      <c r="D11" s="5"/>
      <c r="E11" s="5"/>
      <c r="F11" s="5"/>
      <c r="G11" s="5">
        <f>C11</f>
        <v>5000000</v>
      </c>
      <c r="H11" s="5"/>
      <c r="I11" s="5"/>
      <c r="J11" s="5"/>
      <c r="K11" s="5">
        <f>G11</f>
        <v>5000000</v>
      </c>
      <c r="L11" s="5"/>
    </row>
    <row r="12" spans="1:12" x14ac:dyDescent="0.35">
      <c r="A12" s="29">
        <v>2</v>
      </c>
      <c r="B12" s="4" t="s">
        <v>87</v>
      </c>
      <c r="C12" s="5">
        <v>100000000</v>
      </c>
      <c r="D12" s="5"/>
      <c r="E12" s="5"/>
      <c r="F12" s="5"/>
      <c r="G12" s="5">
        <f>C12</f>
        <v>100000000</v>
      </c>
      <c r="H12" s="5"/>
      <c r="I12" s="5"/>
      <c r="J12" s="5"/>
      <c r="K12" s="5">
        <f>G12</f>
        <v>100000000</v>
      </c>
      <c r="L12" s="5"/>
    </row>
    <row r="13" spans="1:12" x14ac:dyDescent="0.35">
      <c r="A13" s="29">
        <v>3</v>
      </c>
      <c r="B13" s="4" t="s">
        <v>88</v>
      </c>
      <c r="C13" s="5">
        <v>30000000</v>
      </c>
      <c r="D13" s="5"/>
      <c r="E13" s="5"/>
      <c r="F13" s="5">
        <v>30000000</v>
      </c>
      <c r="G13" s="5">
        <f>C13-F13</f>
        <v>0</v>
      </c>
      <c r="H13" s="5"/>
      <c r="I13" s="5"/>
      <c r="J13" s="5"/>
      <c r="K13" s="5">
        <f t="shared" ref="K13" si="0">G13-J13</f>
        <v>0</v>
      </c>
      <c r="L13" s="5"/>
    </row>
    <row r="14" spans="1:12" x14ac:dyDescent="0.35">
      <c r="A14" s="29">
        <v>4</v>
      </c>
      <c r="B14" s="4" t="s">
        <v>89</v>
      </c>
      <c r="C14" s="5">
        <v>80000000</v>
      </c>
      <c r="D14" s="5"/>
      <c r="E14" s="5"/>
      <c r="F14" s="5"/>
      <c r="G14" s="5">
        <f>C14</f>
        <v>80000000</v>
      </c>
      <c r="H14" s="5"/>
      <c r="I14" s="5"/>
      <c r="J14" s="5"/>
      <c r="K14" s="5">
        <f t="shared" ref="K14" si="1">G14</f>
        <v>80000000</v>
      </c>
      <c r="L14" s="5"/>
    </row>
    <row r="15" spans="1:12" x14ac:dyDescent="0.35">
      <c r="A15" s="29">
        <v>5</v>
      </c>
      <c r="B15" s="4" t="s">
        <v>20</v>
      </c>
      <c r="C15" s="5"/>
      <c r="D15" s="5">
        <v>7200000</v>
      </c>
      <c r="E15" s="5"/>
      <c r="F15" s="5">
        <v>7200000</v>
      </c>
      <c r="G15" s="5"/>
      <c r="H15" s="5">
        <f>D15+F15</f>
        <v>14400000</v>
      </c>
      <c r="I15" s="5"/>
      <c r="J15" s="5"/>
      <c r="K15" s="5"/>
      <c r="L15" s="5">
        <f t="shared" ref="L15:L16" si="2">H15+J15</f>
        <v>14400000</v>
      </c>
    </row>
    <row r="16" spans="1:12" x14ac:dyDescent="0.35">
      <c r="A16" s="29">
        <v>6</v>
      </c>
      <c r="B16" s="4" t="s">
        <v>16</v>
      </c>
      <c r="C16" s="5"/>
      <c r="D16" s="5">
        <v>3000000</v>
      </c>
      <c r="E16" s="5"/>
      <c r="F16" s="5">
        <v>3000000</v>
      </c>
      <c r="G16" s="5"/>
      <c r="H16" s="5">
        <f>D16+F16</f>
        <v>6000000</v>
      </c>
      <c r="I16" s="5"/>
      <c r="J16" s="5"/>
      <c r="K16" s="5"/>
      <c r="L16" s="5">
        <f t="shared" si="2"/>
        <v>6000000</v>
      </c>
    </row>
    <row r="17" spans="1:12" x14ac:dyDescent="0.35">
      <c r="A17" s="29">
        <v>7</v>
      </c>
      <c r="B17" s="4" t="s">
        <v>90</v>
      </c>
      <c r="C17" s="5"/>
      <c r="D17" s="5">
        <v>20000000</v>
      </c>
      <c r="E17" s="5"/>
      <c r="F17" s="5"/>
      <c r="G17" s="5"/>
      <c r="H17" s="5">
        <f>D17</f>
        <v>20000000</v>
      </c>
      <c r="I17" s="5"/>
      <c r="J17" s="5"/>
      <c r="K17" s="5"/>
      <c r="L17" s="5">
        <f t="shared" ref="L17" si="3">H17</f>
        <v>20000000</v>
      </c>
    </row>
    <row r="18" spans="1:12" x14ac:dyDescent="0.35">
      <c r="A18" s="29">
        <v>8</v>
      </c>
      <c r="B18" s="4" t="s">
        <v>75</v>
      </c>
      <c r="C18" s="5"/>
      <c r="D18" s="5">
        <v>1500000</v>
      </c>
      <c r="E18" s="5"/>
      <c r="F18" s="5">
        <v>1500000</v>
      </c>
      <c r="G18" s="5"/>
      <c r="H18" s="5">
        <f>D18+F18</f>
        <v>3000000</v>
      </c>
      <c r="I18" s="5"/>
      <c r="J18" s="5"/>
      <c r="K18" s="5"/>
      <c r="L18" s="5">
        <f t="shared" ref="L18" si="4">H18+J18</f>
        <v>3000000</v>
      </c>
    </row>
    <row r="19" spans="1:12" x14ac:dyDescent="0.35">
      <c r="A19" s="29">
        <v>9</v>
      </c>
      <c r="B19" s="30" t="s">
        <v>91</v>
      </c>
      <c r="C19" s="5"/>
      <c r="D19" s="5">
        <v>150000000</v>
      </c>
      <c r="E19" s="5"/>
      <c r="F19" s="5"/>
      <c r="G19" s="5"/>
      <c r="H19" s="5">
        <f>D19</f>
        <v>150000000</v>
      </c>
      <c r="I19" s="5"/>
      <c r="J19" s="5"/>
      <c r="K19" s="5"/>
      <c r="L19" s="5">
        <f t="shared" ref="L19" si="5">H19</f>
        <v>150000000</v>
      </c>
    </row>
    <row r="20" spans="1:12" x14ac:dyDescent="0.35">
      <c r="A20" s="29">
        <v>10</v>
      </c>
      <c r="B20" s="31" t="s">
        <v>56</v>
      </c>
      <c r="C20" s="5"/>
      <c r="D20" s="5">
        <v>100000000</v>
      </c>
      <c r="E20" s="5"/>
      <c r="F20" s="5"/>
      <c r="G20" s="5"/>
      <c r="H20" s="5">
        <f>D20</f>
        <v>100000000</v>
      </c>
      <c r="I20" s="5"/>
      <c r="J20" s="5">
        <f>H20</f>
        <v>100000000</v>
      </c>
      <c r="K20" s="5"/>
      <c r="L20" s="5"/>
    </row>
    <row r="21" spans="1:12" x14ac:dyDescent="0.35">
      <c r="A21" s="29">
        <v>11</v>
      </c>
      <c r="B21" s="30" t="s">
        <v>92</v>
      </c>
      <c r="C21" s="5">
        <v>30000000</v>
      </c>
      <c r="D21" s="5"/>
      <c r="E21" s="5">
        <v>30000000</v>
      </c>
      <c r="F21" s="5"/>
      <c r="G21" s="5">
        <f>C21+E21</f>
        <v>60000000</v>
      </c>
      <c r="H21" s="5"/>
      <c r="I21" s="5">
        <f>G21</f>
        <v>60000000</v>
      </c>
      <c r="J21" s="5"/>
      <c r="K21" s="5"/>
      <c r="L21" s="5"/>
    </row>
    <row r="22" spans="1:12" x14ac:dyDescent="0.35">
      <c r="A22" s="37">
        <v>12</v>
      </c>
      <c r="B22" s="4" t="s">
        <v>13</v>
      </c>
      <c r="C22" s="5">
        <v>25000000</v>
      </c>
      <c r="D22" s="5"/>
      <c r="E22" s="5"/>
      <c r="F22" s="5"/>
      <c r="G22" s="5">
        <f>C22</f>
        <v>25000000</v>
      </c>
      <c r="H22" s="5"/>
      <c r="I22" s="5">
        <f>G22</f>
        <v>25000000</v>
      </c>
      <c r="J22" s="5"/>
      <c r="K22" s="5"/>
      <c r="L22" s="5"/>
    </row>
    <row r="23" spans="1:12" x14ac:dyDescent="0.35">
      <c r="A23" s="37">
        <v>13</v>
      </c>
      <c r="B23" s="4" t="s">
        <v>19</v>
      </c>
      <c r="C23" s="5">
        <v>7200000</v>
      </c>
      <c r="D23" s="5"/>
      <c r="E23" s="5">
        <v>7200000</v>
      </c>
      <c r="F23" s="5"/>
      <c r="G23" s="5">
        <f>C23+E23</f>
        <v>14400000</v>
      </c>
      <c r="H23" s="5"/>
      <c r="I23" s="5">
        <f>G23</f>
        <v>14400000</v>
      </c>
      <c r="J23" s="5"/>
      <c r="K23" s="5"/>
      <c r="L23" s="5"/>
    </row>
    <row r="24" spans="1:12" x14ac:dyDescent="0.35">
      <c r="A24" s="37">
        <v>14</v>
      </c>
      <c r="B24" s="4" t="s">
        <v>95</v>
      </c>
      <c r="C24" s="5">
        <v>3000000</v>
      </c>
      <c r="D24" s="5"/>
      <c r="E24" s="5">
        <v>3000000</v>
      </c>
      <c r="F24" s="5"/>
      <c r="G24" s="5">
        <f>C24+E24</f>
        <v>6000000</v>
      </c>
      <c r="H24" s="5"/>
      <c r="I24" s="5">
        <f>G24</f>
        <v>6000000</v>
      </c>
      <c r="J24" s="5"/>
      <c r="K24" s="5"/>
      <c r="L24" s="5"/>
    </row>
    <row r="25" spans="1:12" x14ac:dyDescent="0.35">
      <c r="A25" s="37">
        <v>15</v>
      </c>
      <c r="B25" s="4" t="s">
        <v>93</v>
      </c>
      <c r="C25" s="5">
        <v>1500000</v>
      </c>
      <c r="D25" s="5"/>
      <c r="E25" s="5">
        <v>1500000</v>
      </c>
      <c r="F25" s="5"/>
      <c r="G25" s="5">
        <f>C25+E25</f>
        <v>3000000</v>
      </c>
      <c r="H25" s="5"/>
      <c r="I25" s="5">
        <f>G25</f>
        <v>3000000</v>
      </c>
      <c r="J25" s="5"/>
      <c r="K25" s="5"/>
      <c r="L25" s="5"/>
    </row>
    <row r="26" spans="1:12" x14ac:dyDescent="0.35">
      <c r="A26" s="32" t="s">
        <v>86</v>
      </c>
      <c r="B26" s="33"/>
      <c r="C26" s="5">
        <f>SUM(C11:C25)</f>
        <v>281700000</v>
      </c>
      <c r="D26" s="5">
        <f>SUM(D11:D25)</f>
        <v>281700000</v>
      </c>
      <c r="E26" s="5">
        <f>SUM(E11:E25)</f>
        <v>41700000</v>
      </c>
      <c r="F26" s="5">
        <f>SUM(F11:F25)</f>
        <v>41700000</v>
      </c>
      <c r="G26" s="5">
        <f t="shared" ref="G26:H26" si="6">SUM(G11:G25)</f>
        <v>293400000</v>
      </c>
      <c r="H26" s="5">
        <f t="shared" si="6"/>
        <v>293400000</v>
      </c>
      <c r="I26" s="5">
        <f>SUM(I11:I25)</f>
        <v>108400000</v>
      </c>
      <c r="J26" s="5">
        <f>SUM(J11:J25)</f>
        <v>100000000</v>
      </c>
      <c r="K26" s="5">
        <f>SUM(K11:K25)</f>
        <v>185000000</v>
      </c>
      <c r="L26" s="5">
        <f>SUM(L11:L25)</f>
        <v>193400000</v>
      </c>
    </row>
    <row r="27" spans="1:12" x14ac:dyDescent="0.35">
      <c r="A27" s="34" t="s">
        <v>85</v>
      </c>
      <c r="B27" s="35"/>
      <c r="C27" s="35"/>
      <c r="D27" s="35"/>
      <c r="E27" s="35"/>
      <c r="F27" s="35"/>
      <c r="G27" s="35"/>
      <c r="H27" s="36"/>
      <c r="J27" s="5">
        <f>I26-J26</f>
        <v>8400000</v>
      </c>
      <c r="K27" s="30">
        <f>L26-K26</f>
        <v>8400000</v>
      </c>
      <c r="L27" s="5"/>
    </row>
    <row r="28" spans="1:12" ht="15" thickBot="1" x14ac:dyDescent="0.4">
      <c r="I28" s="7">
        <f>SUM(I26:I27)</f>
        <v>108400000</v>
      </c>
      <c r="J28" s="5">
        <f>SUM(J26:J27)</f>
        <v>108400000</v>
      </c>
      <c r="K28" s="5">
        <f>SUM(K26:K27)</f>
        <v>193400000</v>
      </c>
      <c r="L28" s="5">
        <f>SUM(L26:L27)</f>
        <v>193400000</v>
      </c>
    </row>
    <row r="29" spans="1:12" ht="15" thickTop="1" x14ac:dyDescent="0.35"/>
  </sheetData>
  <mergeCells count="8">
    <mergeCell ref="A5:L5"/>
    <mergeCell ref="A6:L6"/>
    <mergeCell ref="A7:L7"/>
    <mergeCell ref="C9:D9"/>
    <mergeCell ref="E9:F9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Soal 1 Analisis</vt:lpstr>
      <vt:lpstr>Soal 2 JU</vt:lpstr>
      <vt:lpstr>Soal 3 BB</vt:lpstr>
      <vt:lpstr>Soal 4 Ajp</vt:lpstr>
      <vt:lpstr>Soal 5 NL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KEYZA</dc:creator>
  <cp:lastModifiedBy>KEYZA</cp:lastModifiedBy>
  <dcterms:created xsi:type="dcterms:W3CDTF">2025-11-19T09:55:53Z</dcterms:created>
  <dcterms:modified xsi:type="dcterms:W3CDTF">2025-11-19T17:09:02Z</dcterms:modified>
</cp:coreProperties>
</file>