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YZA\Documents\"/>
    </mc:Choice>
  </mc:AlternateContent>
  <bookViews>
    <workbookView xWindow="0" yWindow="0" windowWidth="12400" windowHeight="52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7" i="1" l="1"/>
  <c r="D116" i="1"/>
  <c r="D125" i="1" s="1"/>
  <c r="H105" i="1"/>
  <c r="D105" i="1"/>
  <c r="H98" i="1"/>
  <c r="H106" i="1" s="1"/>
  <c r="D100" i="1"/>
  <c r="E89" i="1"/>
  <c r="D89" i="1"/>
  <c r="D106" i="1" l="1"/>
  <c r="E53" i="1"/>
  <c r="E62" i="1"/>
  <c r="F59" i="1"/>
  <c r="E59" i="1"/>
  <c r="G59" i="1" s="1"/>
  <c r="I59" i="1" s="1"/>
  <c r="F57" i="1"/>
  <c r="E61" i="1"/>
  <c r="C62" i="1"/>
  <c r="E64" i="1"/>
  <c r="F53" i="1"/>
  <c r="C42" i="1"/>
  <c r="D37" i="1"/>
  <c r="D35" i="1"/>
  <c r="F52" i="1" s="1"/>
  <c r="D33" i="1"/>
  <c r="D42" i="1" s="1"/>
  <c r="D28" i="1"/>
  <c r="C28" i="1"/>
  <c r="E66" i="1" l="1"/>
  <c r="G53" i="1"/>
  <c r="F55" i="1"/>
  <c r="G63" i="1"/>
  <c r="I63" i="1" s="1"/>
  <c r="H60" i="1"/>
  <c r="J60" i="1" s="1"/>
  <c r="J66" i="1" s="1"/>
  <c r="H58" i="1"/>
  <c r="L58" i="1" s="1"/>
  <c r="H56" i="1"/>
  <c r="L56" i="1" s="1"/>
  <c r="G54" i="1"/>
  <c r="K54" i="1" s="1"/>
  <c r="G51" i="1"/>
  <c r="K51" i="1" s="1"/>
  <c r="G50" i="1"/>
  <c r="K50" i="1" s="1"/>
  <c r="D66" i="1"/>
  <c r="C66" i="1"/>
  <c r="G65" i="1"/>
  <c r="I65" i="1" s="1"/>
  <c r="H52" i="1"/>
  <c r="L52" i="1" s="1"/>
  <c r="G64" i="1"/>
  <c r="I64" i="1" s="1"/>
  <c r="H55" i="1"/>
  <c r="L55" i="1" s="1"/>
  <c r="G62" i="1"/>
  <c r="I62" i="1" s="1"/>
  <c r="H57" i="1"/>
  <c r="L57" i="1" s="1"/>
  <c r="K53" i="1"/>
  <c r="D15" i="1"/>
  <c r="C15" i="1"/>
  <c r="K66" i="1" l="1"/>
  <c r="J68" i="1"/>
  <c r="L66" i="1"/>
  <c r="H66" i="1"/>
  <c r="G61" i="1"/>
  <c r="F66" i="1"/>
  <c r="K68" i="1" l="1"/>
  <c r="L67" i="1"/>
  <c r="G66" i="1"/>
  <c r="I61" i="1"/>
  <c r="I66" i="1" s="1"/>
  <c r="I67" i="1" s="1"/>
  <c r="L68" i="1"/>
  <c r="I68" i="1" l="1"/>
</calcChain>
</file>

<file path=xl/sharedStrings.xml><?xml version="1.0" encoding="utf-8"?>
<sst xmlns="http://schemas.openxmlformats.org/spreadsheetml/2006/main" count="147" uniqueCount="85">
  <si>
    <t>No.</t>
  </si>
  <si>
    <t>Akun</t>
  </si>
  <si>
    <t>Debit</t>
  </si>
  <si>
    <t>Kredit</t>
  </si>
  <si>
    <t>Kas</t>
  </si>
  <si>
    <t xml:space="preserve">Piutang Usaha </t>
  </si>
  <si>
    <t xml:space="preserve">Persediaan </t>
  </si>
  <si>
    <t>Peralatan</t>
  </si>
  <si>
    <t xml:space="preserve">Utang Usaha </t>
  </si>
  <si>
    <t>Modal Pemilik</t>
  </si>
  <si>
    <t>Pendapatan Jasa</t>
  </si>
  <si>
    <t>Beban Gaji</t>
  </si>
  <si>
    <t>Beban Penysutan</t>
  </si>
  <si>
    <t>Beban Lain-Lain</t>
  </si>
  <si>
    <t>Total</t>
  </si>
  <si>
    <t xml:space="preserve">Jurnal Penyesuaian </t>
  </si>
  <si>
    <t>Keterangan</t>
  </si>
  <si>
    <t>Beban Penyusutan</t>
  </si>
  <si>
    <t>Akum.Penyusutan Peralatan</t>
  </si>
  <si>
    <t>Beban Piutang Tak Tertagih</t>
  </si>
  <si>
    <t>Cadangan Piutang Tak Tertagih</t>
  </si>
  <si>
    <t xml:space="preserve">Beban Gaji </t>
  </si>
  <si>
    <t>Utang Gaji</t>
  </si>
  <si>
    <t xml:space="preserve">Saldo Awal </t>
  </si>
  <si>
    <t xml:space="preserve">Ayat Jurnal Penyesuaian </t>
  </si>
  <si>
    <t>NSD</t>
  </si>
  <si>
    <t>L/R</t>
  </si>
  <si>
    <t>Neraca Saldo</t>
  </si>
  <si>
    <t xml:space="preserve">Debit </t>
  </si>
  <si>
    <t>Krediit</t>
  </si>
  <si>
    <t>Piutang Usaha</t>
  </si>
  <si>
    <t>Cad. Piutang Tak tertagih</t>
  </si>
  <si>
    <t xml:space="preserve">Peralatan </t>
  </si>
  <si>
    <t>Akum. Peyusutan Peralatan</t>
  </si>
  <si>
    <t>Utang usaha</t>
  </si>
  <si>
    <t xml:space="preserve">Pendapatan Jasa </t>
  </si>
  <si>
    <t xml:space="preserve">Beban Penyusutan </t>
  </si>
  <si>
    <t xml:space="preserve">Beban Piutang Tak Tertagih </t>
  </si>
  <si>
    <t xml:space="preserve">Harga Pokok penjualan </t>
  </si>
  <si>
    <t>Laba Bersih</t>
  </si>
  <si>
    <t>TOTAL</t>
  </si>
  <si>
    <t>PT KLM</t>
  </si>
  <si>
    <t>Nama :Keyza Maya Aurora</t>
  </si>
  <si>
    <t>Npm: 2513031089</t>
  </si>
  <si>
    <t>Note : Total saldo tidak seimbang, kemungkinan karna modal awal pemilik belum dicatat sekitar Rp.16.800.000 hal ini membuat saldo tidak seimbang dan membuat hasil saldo sisi debit lebih banyak dari pada sisi kredit</t>
  </si>
  <si>
    <t xml:space="preserve">Saldo awal setelah di perbaiki </t>
  </si>
  <si>
    <t>Neraca Lajur</t>
  </si>
  <si>
    <t>ikhtisar L/R</t>
  </si>
  <si>
    <t>Persedian Barang Dagang Awal</t>
  </si>
  <si>
    <t>Persedian Barang Dagang Akhir</t>
  </si>
  <si>
    <t>Ikhtisar Laba Rugi</t>
  </si>
  <si>
    <t>Hitunglah saldo normal dan posting kedalam neraca dan laporan laba rugi</t>
  </si>
  <si>
    <t>nama akun</t>
  </si>
  <si>
    <t>Cadangan Kerugian Piutang</t>
  </si>
  <si>
    <t>Persedian barang dagang</t>
  </si>
  <si>
    <t>Akumulasi Penyusutan</t>
  </si>
  <si>
    <t>Utang Usaha</t>
  </si>
  <si>
    <t>Ikhtisar L/R</t>
  </si>
  <si>
    <t>Beban Kerugian Piutang</t>
  </si>
  <si>
    <t>Beban Lain - lain</t>
  </si>
  <si>
    <t>Kewajiban</t>
  </si>
  <si>
    <t>Cadangan Kerugian Piutag</t>
  </si>
  <si>
    <t>Persediaan</t>
  </si>
  <si>
    <t>Total Aktiva Lancar :</t>
  </si>
  <si>
    <t>Total Kewajiban</t>
  </si>
  <si>
    <t>Total Aktiva Tetap :</t>
  </si>
  <si>
    <t>Total Modal :</t>
  </si>
  <si>
    <t xml:space="preserve">Total Aktiva : </t>
  </si>
  <si>
    <t>Total Passiva :</t>
  </si>
  <si>
    <t xml:space="preserve">Aktiva Lancar </t>
  </si>
  <si>
    <t xml:space="preserve">Modal </t>
  </si>
  <si>
    <t xml:space="preserve">Aktiva Tetap </t>
  </si>
  <si>
    <t>BALANCE SHEET</t>
  </si>
  <si>
    <t>Posting ke laba rugi</t>
  </si>
  <si>
    <t xml:space="preserve">PT. KLM </t>
  </si>
  <si>
    <t>Laporan Laba Rugi</t>
  </si>
  <si>
    <t>Per 31 Desember 2023</t>
  </si>
  <si>
    <t>Pendapatan</t>
  </si>
  <si>
    <t>Total Pendapatan :</t>
  </si>
  <si>
    <t>Biaya - Biaya</t>
  </si>
  <si>
    <t>Laba Bersih :</t>
  </si>
  <si>
    <t>Total Beban :</t>
  </si>
  <si>
    <t>Beban lain - lain</t>
  </si>
  <si>
    <t xml:space="preserve">Perusahaan mengalami laba setelah penyesuaian, yaitu laba bersih sebesar </t>
  </si>
  <si>
    <t>Saldo normal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</si>
</sst>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Rp&quot;* #,##0_-;\-&quot;Rp&quot;* #,##0_-;_-&quot;Rp&quot;* &quot;-&quot;_-;_-@_-"/>
    <numFmt numFmtId="41" formatCode="_-* #,##0_-;\-* #,##0_-;_-* &quot;-&quot;_-;_-@_-"/>
    <numFmt numFmtId="44" formatCode="_-&quot;Rp&quot;* #,##0.00_-;\-&quot;Rp&quot;* #,##0.00_-;_-&quot;Rp&quot;* &quot;-&quot;??_-;_-@_-"/>
    <numFmt numFmtId="166" formatCode="_-&quot;Rp&quot;* #,##0.00_-;\-&quot;Rp&quot;* #,##0.00_-;_-&quot;Rp&quot;* &quot;-&quot;??_-;_-@_-"/>
  </numFmts>
  <fonts count="4" x14ac:knownFonts="1">
    <font>
      <sz val="11"/>
      <color theme="1"/>
      <name val="Calibri"/>
      <family val="2"/>
      <charset val="1"/>
      <scheme val="minor"/>
    </font>
    <font>
      <sz val="11"/>
      <color theme="1"/>
      <name val="Calibri"/>
      <family val="2"/>
      <charset val="1"/>
      <scheme val="minor"/>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166" fontId="2" fillId="0" borderId="0" applyFont="0" applyFill="0" applyBorder="0" applyAlignment="0" applyProtection="0"/>
  </cellStyleXfs>
  <cellXfs count="80">
    <xf numFmtId="0" fontId="0" fillId="0" borderId="0" xfId="0"/>
    <xf numFmtId="42" fontId="0" fillId="0" borderId="0" xfId="0" applyNumberFormat="1"/>
    <xf numFmtId="0" fontId="0" fillId="0" borderId="1" xfId="0" applyBorder="1"/>
    <xf numFmtId="0" fontId="0" fillId="0" borderId="1" xfId="0" applyNumberFormat="1" applyBorder="1"/>
    <xf numFmtId="42" fontId="0" fillId="0" borderId="1" xfId="0" applyNumberFormat="1" applyBorder="1"/>
    <xf numFmtId="0" fontId="0" fillId="0" borderId="1" xfId="0" applyNumberFormat="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center"/>
    </xf>
    <xf numFmtId="0" fontId="0" fillId="0" borderId="1" xfId="0" applyBorder="1" applyAlignment="1">
      <alignment horizontal="left" indent="1"/>
    </xf>
    <xf numFmtId="0" fontId="0" fillId="4" borderId="1" xfId="0" applyFill="1"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2" fontId="0" fillId="0" borderId="4" xfId="0" applyNumberFormat="1" applyBorder="1"/>
    <xf numFmtId="0" fontId="0" fillId="0" borderId="8" xfId="0" applyBorder="1" applyAlignment="1">
      <alignment horizontal="left"/>
    </xf>
    <xf numFmtId="0" fontId="0" fillId="0" borderId="9" xfId="0" applyBorder="1" applyAlignment="1">
      <alignment horizontal="left"/>
    </xf>
    <xf numFmtId="42" fontId="0" fillId="0" borderId="5" xfId="0" applyNumberFormat="1" applyBorder="1" applyAlignment="1">
      <alignment vertical="top"/>
    </xf>
    <xf numFmtId="42" fontId="0" fillId="0" borderId="7" xfId="0" applyNumberFormat="1" applyBorder="1" applyAlignment="1">
      <alignment vertical="top"/>
    </xf>
    <xf numFmtId="42" fontId="0" fillId="0" borderId="6" xfId="0" applyNumberFormat="1" applyBorder="1" applyAlignment="1">
      <alignment vertical="top"/>
    </xf>
    <xf numFmtId="0" fontId="0" fillId="0" borderId="5" xfId="0" applyBorder="1" applyAlignment="1"/>
    <xf numFmtId="0" fontId="0" fillId="0" borderId="6" xfId="0" applyBorder="1" applyAlignment="1">
      <alignment wrapText="1"/>
    </xf>
    <xf numFmtId="0" fontId="0" fillId="0" borderId="0" xfId="0" applyAlignment="1">
      <alignment horizontal="center"/>
    </xf>
    <xf numFmtId="0" fontId="0" fillId="2" borderId="3" xfId="0" applyFill="1" applyBorder="1" applyAlignment="1">
      <alignment horizontal="left" vertical="center" wrapText="1"/>
    </xf>
    <xf numFmtId="0" fontId="0" fillId="2" borderId="0" xfId="0" applyFill="1" applyAlignment="1">
      <alignment horizontal="left"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0" fillId="2" borderId="1" xfId="0" applyFill="1" applyBorder="1" applyAlignment="1">
      <alignment horizontal="center"/>
    </xf>
    <xf numFmtId="0" fontId="0" fillId="0" borderId="0" xfId="0" applyAlignment="1">
      <alignment horizontal="center" vertical="center" wrapText="1"/>
    </xf>
    <xf numFmtId="15" fontId="0" fillId="0" borderId="0" xfId="0" applyNumberFormat="1" applyAlignment="1">
      <alignment horizontal="center"/>
    </xf>
    <xf numFmtId="0" fontId="0" fillId="0" borderId="1" xfId="0" applyBorder="1" applyAlignment="1">
      <alignment horizontal="center" vertical="center"/>
    </xf>
    <xf numFmtId="0" fontId="0" fillId="0" borderId="1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41" fontId="0" fillId="0" borderId="1" xfId="0" applyNumberFormat="1" applyBorder="1"/>
    <xf numFmtId="41" fontId="0" fillId="0" borderId="1" xfId="0" applyNumberFormat="1" applyFill="1" applyBorder="1"/>
    <xf numFmtId="41" fontId="2" fillId="0" borderId="1" xfId="2" applyNumberFormat="1" applyBorder="1"/>
    <xf numFmtId="41" fontId="2" fillId="0" borderId="1" xfId="3" applyNumberFormat="1" applyFont="1" applyBorder="1"/>
    <xf numFmtId="41" fontId="2" fillId="0" borderId="1" xfId="2" applyNumberFormat="1" applyBorder="1" applyAlignment="1">
      <alignment horizontal="left" indent="1"/>
    </xf>
    <xf numFmtId="0" fontId="3" fillId="0" borderId="0" xfId="0" applyFont="1"/>
    <xf numFmtId="0" fontId="3" fillId="0" borderId="1"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left"/>
    </xf>
    <xf numFmtId="0" fontId="0" fillId="0" borderId="6" xfId="0" applyBorder="1" applyAlignment="1">
      <alignment horizontal="left"/>
    </xf>
    <xf numFmtId="42" fontId="0" fillId="0" borderId="1" xfId="1" applyNumberFormat="1" applyFont="1" applyBorder="1"/>
    <xf numFmtId="42" fontId="3" fillId="0" borderId="1" xfId="0" applyNumberFormat="1" applyFont="1" applyBorder="1"/>
    <xf numFmtId="0" fontId="0" fillId="2" borderId="1" xfId="0" applyFill="1" applyBorder="1"/>
    <xf numFmtId="0" fontId="3" fillId="0" borderId="1" xfId="0" applyFont="1" applyBorder="1"/>
    <xf numFmtId="0" fontId="0" fillId="0" borderId="5" xfId="0" applyBorder="1" applyAlignment="1">
      <alignment horizontal="left"/>
    </xf>
    <xf numFmtId="0" fontId="0" fillId="0" borderId="6" xfId="0" applyBorder="1" applyAlignment="1">
      <alignment horizontal="left"/>
    </xf>
    <xf numFmtId="0" fontId="0" fillId="0" borderId="5" xfId="0" applyBorder="1" applyAlignment="1">
      <alignment horizontal="left" vertical="center"/>
    </xf>
    <xf numFmtId="0" fontId="0" fillId="0" borderId="6" xfId="0" applyBorder="1" applyAlignment="1">
      <alignment horizontal="left" vertical="center"/>
    </xf>
    <xf numFmtId="0" fontId="3" fillId="0" borderId="5" xfId="0" applyFont="1" applyBorder="1" applyAlignment="1">
      <alignment horizontal="left"/>
    </xf>
    <xf numFmtId="0" fontId="3" fillId="0" borderId="6" xfId="0" applyFont="1" applyBorder="1" applyAlignment="1">
      <alignment horizontal="left"/>
    </xf>
    <xf numFmtId="0" fontId="0" fillId="0" borderId="7" xfId="0" applyBorder="1" applyAlignment="1">
      <alignment horizontal="left"/>
    </xf>
    <xf numFmtId="42" fontId="3" fillId="0" borderId="4" xfId="0" applyNumberFormat="1" applyFont="1" applyBorder="1"/>
    <xf numFmtId="15" fontId="0" fillId="0" borderId="0" xfId="0" applyNumberFormat="1" applyAlignment="1">
      <alignment horizontal="center" vertical="center" wrapText="1"/>
    </xf>
    <xf numFmtId="0" fontId="0" fillId="0" borderId="13" xfId="0" applyBorder="1" applyAlignment="1">
      <alignment horizontal="center"/>
    </xf>
    <xf numFmtId="0" fontId="0" fillId="0" borderId="1" xfId="0" applyFont="1" applyBorder="1"/>
    <xf numFmtId="42" fontId="3" fillId="0" borderId="1" xfId="1" applyNumberFormat="1" applyFont="1" applyBorder="1"/>
    <xf numFmtId="0" fontId="0" fillId="0" borderId="0" xfId="0" applyBorder="1" applyAlignment="1">
      <alignment horizontal="center"/>
    </xf>
    <xf numFmtId="0" fontId="0" fillId="0" borderId="0" xfId="0" applyBorder="1"/>
    <xf numFmtId="42" fontId="0" fillId="0" borderId="0" xfId="0" applyNumberFormat="1" applyBorder="1"/>
    <xf numFmtId="0" fontId="0" fillId="2" borderId="3" xfId="0" applyFill="1" applyBorder="1" applyAlignment="1">
      <alignment horizontal="left"/>
    </xf>
    <xf numFmtId="0" fontId="0" fillId="2" borderId="11" xfId="0" applyFill="1" applyBorder="1" applyAlignment="1">
      <alignment horizontal="left"/>
    </xf>
    <xf numFmtId="0" fontId="0" fillId="2" borderId="0" xfId="0" applyFill="1" applyAlignment="1">
      <alignment horizontal="left"/>
    </xf>
    <xf numFmtId="42" fontId="0" fillId="0" borderId="0" xfId="0" applyNumberFormat="1" applyAlignment="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1" xfId="0" applyFont="1" applyFill="1" applyBorder="1"/>
  </cellXfs>
  <cellStyles count="4">
    <cellStyle name="Currency" xfId="1" builtinId="4"/>
    <cellStyle name="Currency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tabSelected="1" topLeftCell="A106" zoomScale="71" zoomScaleNormal="71" workbookViewId="0">
      <selection activeCell="A73" sqref="A73"/>
    </sheetView>
  </sheetViews>
  <sheetFormatPr defaultRowHeight="14.5" x14ac:dyDescent="0.35"/>
  <cols>
    <col min="1" max="1" width="4.08984375" customWidth="1"/>
    <col min="2" max="2" width="30.54296875" customWidth="1"/>
    <col min="3" max="4" width="15.26953125" customWidth="1"/>
    <col min="5" max="7" width="15.6328125" customWidth="1"/>
    <col min="8" max="8" width="15.7265625" customWidth="1"/>
    <col min="9" max="12" width="15.6328125" customWidth="1"/>
  </cols>
  <sheetData>
    <row r="1" spans="1:7" x14ac:dyDescent="0.35">
      <c r="A1" t="s">
        <v>42</v>
      </c>
    </row>
    <row r="2" spans="1:7" x14ac:dyDescent="0.35">
      <c r="A2" t="s">
        <v>43</v>
      </c>
    </row>
    <row r="3" spans="1:7" x14ac:dyDescent="0.35">
      <c r="A3" t="s">
        <v>23</v>
      </c>
    </row>
    <row r="4" spans="1:7" x14ac:dyDescent="0.35">
      <c r="A4" s="7" t="s">
        <v>0</v>
      </c>
      <c r="B4" s="7" t="s">
        <v>1</v>
      </c>
      <c r="C4" s="7" t="s">
        <v>2</v>
      </c>
      <c r="D4" s="7" t="s">
        <v>3</v>
      </c>
    </row>
    <row r="5" spans="1:7" x14ac:dyDescent="0.35">
      <c r="A5" s="5">
        <v>1</v>
      </c>
      <c r="B5" s="2" t="s">
        <v>4</v>
      </c>
      <c r="C5" s="4">
        <v>10000000</v>
      </c>
      <c r="D5" s="4"/>
    </row>
    <row r="6" spans="1:7" x14ac:dyDescent="0.35">
      <c r="A6" s="5">
        <v>2</v>
      </c>
      <c r="B6" s="2" t="s">
        <v>5</v>
      </c>
      <c r="C6" s="4">
        <v>7500000</v>
      </c>
      <c r="D6" s="4"/>
    </row>
    <row r="7" spans="1:7" x14ac:dyDescent="0.35">
      <c r="A7" s="5">
        <v>3</v>
      </c>
      <c r="B7" s="2" t="s">
        <v>6</v>
      </c>
      <c r="C7" s="4">
        <v>5000000</v>
      </c>
      <c r="D7" s="4"/>
      <c r="E7" s="27" t="s">
        <v>44</v>
      </c>
      <c r="F7" s="28"/>
      <c r="G7" s="28"/>
    </row>
    <row r="8" spans="1:7" x14ac:dyDescent="0.35">
      <c r="A8" s="5">
        <v>4</v>
      </c>
      <c r="B8" s="2" t="s">
        <v>7</v>
      </c>
      <c r="C8" s="4">
        <v>20000000</v>
      </c>
      <c r="D8" s="4"/>
      <c r="E8" s="27"/>
      <c r="F8" s="28"/>
      <c r="G8" s="28"/>
    </row>
    <row r="9" spans="1:7" x14ac:dyDescent="0.35">
      <c r="A9" s="5">
        <v>5</v>
      </c>
      <c r="B9" s="2" t="s">
        <v>8</v>
      </c>
      <c r="C9" s="4"/>
      <c r="D9" s="4">
        <v>4000000</v>
      </c>
      <c r="E9" s="27"/>
      <c r="F9" s="28"/>
      <c r="G9" s="28"/>
    </row>
    <row r="10" spans="1:7" x14ac:dyDescent="0.35">
      <c r="A10" s="5">
        <v>6</v>
      </c>
      <c r="B10" s="2" t="s">
        <v>9</v>
      </c>
      <c r="C10" s="4"/>
      <c r="D10" s="4">
        <v>31800000</v>
      </c>
      <c r="E10" s="27"/>
      <c r="F10" s="28"/>
      <c r="G10" s="28"/>
    </row>
    <row r="11" spans="1:7" x14ac:dyDescent="0.35">
      <c r="A11" s="5">
        <v>7</v>
      </c>
      <c r="B11" s="2" t="s">
        <v>10</v>
      </c>
      <c r="C11" s="4"/>
      <c r="D11" s="4">
        <v>12000000</v>
      </c>
      <c r="E11" s="27"/>
      <c r="F11" s="28"/>
      <c r="G11" s="28"/>
    </row>
    <row r="12" spans="1:7" x14ac:dyDescent="0.35">
      <c r="A12" s="5">
        <v>8</v>
      </c>
      <c r="B12" s="2" t="s">
        <v>11</v>
      </c>
      <c r="C12" s="4">
        <v>3000000</v>
      </c>
      <c r="D12" s="4"/>
      <c r="E12" s="27"/>
      <c r="F12" s="28"/>
      <c r="G12" s="28"/>
    </row>
    <row r="13" spans="1:7" x14ac:dyDescent="0.35">
      <c r="A13" s="5">
        <v>9</v>
      </c>
      <c r="B13" s="2" t="s">
        <v>12</v>
      </c>
      <c r="C13" s="4">
        <v>1500000</v>
      </c>
      <c r="D13" s="4"/>
      <c r="F13" s="1"/>
    </row>
    <row r="14" spans="1:7" x14ac:dyDescent="0.35">
      <c r="A14" s="5">
        <v>10</v>
      </c>
      <c r="B14" s="2" t="s">
        <v>13</v>
      </c>
      <c r="C14" s="4">
        <v>800000</v>
      </c>
      <c r="D14" s="4"/>
    </row>
    <row r="15" spans="1:7" ht="15" thickBot="1" x14ac:dyDescent="0.4">
      <c r="A15" s="3"/>
      <c r="B15" s="2" t="s">
        <v>14</v>
      </c>
      <c r="C15" s="18">
        <f>SUM(C5:C14)</f>
        <v>47800000</v>
      </c>
      <c r="D15" s="18">
        <f>SUM(D5:D14)</f>
        <v>47800000</v>
      </c>
    </row>
    <row r="16" spans="1:7" ht="15" thickTop="1" x14ac:dyDescent="0.35"/>
    <row r="17" spans="1:10" x14ac:dyDescent="0.35">
      <c r="A17" s="15" t="s">
        <v>0</v>
      </c>
      <c r="B17" s="15" t="s">
        <v>1</v>
      </c>
      <c r="C17" s="15" t="s">
        <v>2</v>
      </c>
      <c r="D17" s="15" t="s">
        <v>3</v>
      </c>
    </row>
    <row r="18" spans="1:10" x14ac:dyDescent="0.35">
      <c r="A18" s="5">
        <v>1</v>
      </c>
      <c r="B18" s="2" t="s">
        <v>4</v>
      </c>
      <c r="C18" s="4">
        <v>10000000</v>
      </c>
      <c r="D18" s="4"/>
      <c r="E18" s="73" t="s">
        <v>45</v>
      </c>
      <c r="F18" s="74"/>
      <c r="G18" s="75"/>
    </row>
    <row r="19" spans="1:10" x14ac:dyDescent="0.35">
      <c r="A19" s="5">
        <v>2</v>
      </c>
      <c r="B19" s="2" t="s">
        <v>5</v>
      </c>
      <c r="C19" s="4">
        <v>7500000</v>
      </c>
      <c r="D19" s="4"/>
    </row>
    <row r="20" spans="1:10" x14ac:dyDescent="0.35">
      <c r="A20" s="5">
        <v>3</v>
      </c>
      <c r="B20" s="2" t="s">
        <v>6</v>
      </c>
      <c r="C20" s="4">
        <v>5000000</v>
      </c>
      <c r="D20" s="4"/>
    </row>
    <row r="21" spans="1:10" x14ac:dyDescent="0.35">
      <c r="A21" s="5">
        <v>4</v>
      </c>
      <c r="B21" s="2" t="s">
        <v>7</v>
      </c>
      <c r="C21" s="4">
        <v>20000000</v>
      </c>
      <c r="D21" s="4"/>
    </row>
    <row r="22" spans="1:10" x14ac:dyDescent="0.35">
      <c r="A22" s="5">
        <v>5</v>
      </c>
      <c r="B22" s="2" t="s">
        <v>8</v>
      </c>
      <c r="C22" s="4"/>
      <c r="D22" s="4">
        <v>4000000</v>
      </c>
    </row>
    <row r="23" spans="1:10" x14ac:dyDescent="0.35">
      <c r="A23" s="5">
        <v>6</v>
      </c>
      <c r="B23" s="2" t="s">
        <v>9</v>
      </c>
      <c r="C23" s="4"/>
      <c r="D23" s="4">
        <v>31800000</v>
      </c>
    </row>
    <row r="24" spans="1:10" x14ac:dyDescent="0.35">
      <c r="A24" s="5">
        <v>7</v>
      </c>
      <c r="B24" s="2" t="s">
        <v>10</v>
      </c>
      <c r="C24" s="4"/>
      <c r="D24" s="4">
        <v>12000000</v>
      </c>
    </row>
    <row r="25" spans="1:10" x14ac:dyDescent="0.35">
      <c r="A25" s="5">
        <v>8</v>
      </c>
      <c r="B25" s="2" t="s">
        <v>11</v>
      </c>
      <c r="C25" s="4">
        <v>3000000</v>
      </c>
      <c r="D25" s="4"/>
    </row>
    <row r="26" spans="1:10" x14ac:dyDescent="0.35">
      <c r="A26" s="5">
        <v>9</v>
      </c>
      <c r="B26" s="2" t="s">
        <v>12</v>
      </c>
      <c r="C26" s="4">
        <v>1500000</v>
      </c>
      <c r="D26" s="4"/>
    </row>
    <row r="27" spans="1:10" x14ac:dyDescent="0.35">
      <c r="A27" s="5">
        <v>10</v>
      </c>
      <c r="B27" s="2" t="s">
        <v>13</v>
      </c>
      <c r="C27" s="4">
        <v>800000</v>
      </c>
      <c r="D27" s="4"/>
    </row>
    <row r="28" spans="1:10" ht="15" thickBot="1" x14ac:dyDescent="0.4">
      <c r="A28" s="3"/>
      <c r="B28" s="2" t="s">
        <v>14</v>
      </c>
      <c r="C28" s="18">
        <f>SUM(C18:C27)</f>
        <v>47800000</v>
      </c>
      <c r="D28" s="18">
        <f>SUM(D18:D27)</f>
        <v>47800000</v>
      </c>
    </row>
    <row r="29" spans="1:10" ht="15" thickTop="1" x14ac:dyDescent="0.35"/>
    <row r="30" spans="1:10" x14ac:dyDescent="0.35">
      <c r="A30" t="s">
        <v>15</v>
      </c>
    </row>
    <row r="31" spans="1:10" x14ac:dyDescent="0.35">
      <c r="A31" s="15" t="s">
        <v>0</v>
      </c>
      <c r="B31" s="15" t="s">
        <v>16</v>
      </c>
      <c r="C31" s="15" t="s">
        <v>2</v>
      </c>
      <c r="D31" s="15" t="s">
        <v>3</v>
      </c>
      <c r="G31" s="26"/>
      <c r="H31" s="26"/>
      <c r="I31" s="26"/>
      <c r="J31" s="26"/>
    </row>
    <row r="32" spans="1:10" x14ac:dyDescent="0.35">
      <c r="A32" s="29">
        <v>1</v>
      </c>
      <c r="B32" s="2" t="s">
        <v>17</v>
      </c>
      <c r="C32" s="4">
        <v>2000000</v>
      </c>
      <c r="D32" s="4"/>
      <c r="G32" s="26"/>
      <c r="H32" s="26"/>
      <c r="I32" s="26"/>
      <c r="J32" s="26"/>
    </row>
    <row r="33" spans="1:12" x14ac:dyDescent="0.35">
      <c r="A33" s="30"/>
      <c r="B33" s="8" t="s">
        <v>18</v>
      </c>
      <c r="C33" s="4"/>
      <c r="D33" s="4">
        <f>C32</f>
        <v>2000000</v>
      </c>
      <c r="G33" s="26"/>
      <c r="H33" s="26"/>
      <c r="I33" s="26"/>
      <c r="J33" s="26"/>
    </row>
    <row r="34" spans="1:12" x14ac:dyDescent="0.35">
      <c r="A34" s="31">
        <v>2</v>
      </c>
      <c r="B34" s="2" t="s">
        <v>19</v>
      </c>
      <c r="C34" s="4">
        <v>500000</v>
      </c>
      <c r="D34" s="4"/>
    </row>
    <row r="35" spans="1:12" x14ac:dyDescent="0.35">
      <c r="A35" s="32"/>
      <c r="B35" s="8" t="s">
        <v>20</v>
      </c>
      <c r="C35" s="4"/>
      <c r="D35" s="4">
        <f t="shared" ref="D35" si="0">C34</f>
        <v>500000</v>
      </c>
    </row>
    <row r="36" spans="1:12" x14ac:dyDescent="0.35">
      <c r="A36" s="31">
        <v>3</v>
      </c>
      <c r="B36" s="2" t="s">
        <v>21</v>
      </c>
      <c r="C36" s="4">
        <v>1200000</v>
      </c>
      <c r="D36" s="4"/>
    </row>
    <row r="37" spans="1:12" x14ac:dyDescent="0.35">
      <c r="A37" s="32"/>
      <c r="B37" s="8" t="s">
        <v>22</v>
      </c>
      <c r="C37" s="4"/>
      <c r="D37" s="4">
        <f t="shared" ref="D37" si="1">C36</f>
        <v>1200000</v>
      </c>
    </row>
    <row r="38" spans="1:12" x14ac:dyDescent="0.35">
      <c r="A38" s="37">
        <v>4</v>
      </c>
      <c r="B38" s="45" t="s">
        <v>47</v>
      </c>
      <c r="C38" s="46">
        <v>5000000</v>
      </c>
      <c r="D38" s="46"/>
    </row>
    <row r="39" spans="1:12" x14ac:dyDescent="0.35">
      <c r="A39" s="37"/>
      <c r="B39" s="47" t="s">
        <v>48</v>
      </c>
      <c r="C39" s="46"/>
      <c r="D39" s="46">
        <v>5000000</v>
      </c>
    </row>
    <row r="40" spans="1:12" x14ac:dyDescent="0.35">
      <c r="A40" s="37"/>
      <c r="B40" s="45" t="s">
        <v>49</v>
      </c>
      <c r="C40" s="46">
        <v>4500000</v>
      </c>
      <c r="D40" s="46"/>
    </row>
    <row r="41" spans="1:12" x14ac:dyDescent="0.35">
      <c r="A41" s="37"/>
      <c r="B41" s="47" t="s">
        <v>47</v>
      </c>
      <c r="C41" s="46"/>
      <c r="D41" s="46">
        <v>4500000</v>
      </c>
    </row>
    <row r="42" spans="1:12" ht="14.5" customHeight="1" x14ac:dyDescent="0.35">
      <c r="A42" s="2"/>
      <c r="B42" s="2"/>
      <c r="C42" s="4">
        <f>SUM(C32:C41)</f>
        <v>13200000</v>
      </c>
      <c r="D42" s="4">
        <f>SUM(D32:D41)</f>
        <v>13200000</v>
      </c>
    </row>
    <row r="44" spans="1:12" x14ac:dyDescent="0.35">
      <c r="A44" s="33" t="s">
        <v>41</v>
      </c>
      <c r="B44" s="33"/>
      <c r="C44" s="33"/>
      <c r="D44" s="33"/>
      <c r="E44" s="33"/>
      <c r="F44" s="33"/>
      <c r="G44" s="33"/>
      <c r="H44" s="33"/>
      <c r="I44" s="33"/>
      <c r="J44" s="33"/>
      <c r="K44" s="33"/>
      <c r="L44" s="33"/>
    </row>
    <row r="45" spans="1:12" x14ac:dyDescent="0.35">
      <c r="A45" s="33" t="s">
        <v>46</v>
      </c>
      <c r="B45" s="33"/>
      <c r="C45" s="33"/>
      <c r="D45" s="33"/>
      <c r="E45" s="33"/>
      <c r="F45" s="33"/>
      <c r="G45" s="33"/>
      <c r="H45" s="33"/>
      <c r="I45" s="33"/>
      <c r="J45" s="33"/>
      <c r="K45" s="33"/>
      <c r="L45" s="33"/>
    </row>
    <row r="46" spans="1:12" x14ac:dyDescent="0.35">
      <c r="A46" s="36">
        <v>45291</v>
      </c>
      <c r="B46" s="36"/>
      <c r="C46" s="36"/>
      <c r="D46" s="36"/>
      <c r="E46" s="36"/>
      <c r="F46" s="36"/>
      <c r="G46" s="36"/>
      <c r="H46" s="36"/>
      <c r="I46" s="36"/>
      <c r="J46" s="36"/>
      <c r="K46" s="36"/>
      <c r="L46" s="36"/>
    </row>
    <row r="48" spans="1:12" x14ac:dyDescent="0.35">
      <c r="A48" s="16" t="s">
        <v>0</v>
      </c>
      <c r="B48" s="17" t="s">
        <v>1</v>
      </c>
      <c r="C48" s="39" t="s">
        <v>23</v>
      </c>
      <c r="D48" s="40"/>
      <c r="E48" s="41" t="s">
        <v>24</v>
      </c>
      <c r="F48" s="42"/>
      <c r="G48" s="39" t="s">
        <v>25</v>
      </c>
      <c r="H48" s="40"/>
      <c r="I48" s="39" t="s">
        <v>26</v>
      </c>
      <c r="J48" s="40"/>
      <c r="K48" s="39" t="s">
        <v>27</v>
      </c>
      <c r="L48" s="40"/>
    </row>
    <row r="49" spans="1:12" x14ac:dyDescent="0.35">
      <c r="A49" s="16"/>
      <c r="B49" s="17"/>
      <c r="C49" s="9" t="s">
        <v>2</v>
      </c>
      <c r="D49" s="9" t="s">
        <v>3</v>
      </c>
      <c r="E49" s="10" t="s">
        <v>28</v>
      </c>
      <c r="F49" s="10" t="s">
        <v>3</v>
      </c>
      <c r="G49" s="11" t="s">
        <v>28</v>
      </c>
      <c r="H49" s="11" t="s">
        <v>3</v>
      </c>
      <c r="I49" s="12" t="s">
        <v>28</v>
      </c>
      <c r="J49" s="12" t="s">
        <v>29</v>
      </c>
      <c r="K49" s="13" t="s">
        <v>2</v>
      </c>
      <c r="L49" s="13" t="s">
        <v>3</v>
      </c>
    </row>
    <row r="50" spans="1:12" x14ac:dyDescent="0.35">
      <c r="A50" s="14">
        <v>1</v>
      </c>
      <c r="B50" s="2" t="s">
        <v>4</v>
      </c>
      <c r="C50" s="4">
        <v>10000000</v>
      </c>
      <c r="D50" s="4"/>
      <c r="E50" s="4"/>
      <c r="F50" s="4"/>
      <c r="G50" s="4">
        <f>C50</f>
        <v>10000000</v>
      </c>
      <c r="H50" s="4"/>
      <c r="I50" s="4"/>
      <c r="J50" s="4"/>
      <c r="K50" s="4">
        <f>G50</f>
        <v>10000000</v>
      </c>
      <c r="L50" s="4"/>
    </row>
    <row r="51" spans="1:12" x14ac:dyDescent="0.35">
      <c r="A51" s="14">
        <v>2</v>
      </c>
      <c r="B51" s="2" t="s">
        <v>30</v>
      </c>
      <c r="C51" s="4">
        <v>7500000</v>
      </c>
      <c r="D51" s="4"/>
      <c r="E51" s="4"/>
      <c r="F51" s="4"/>
      <c r="G51" s="4">
        <f>C51</f>
        <v>7500000</v>
      </c>
      <c r="H51" s="4"/>
      <c r="I51" s="4"/>
      <c r="J51" s="4"/>
      <c r="K51" s="4">
        <f>G51</f>
        <v>7500000</v>
      </c>
      <c r="L51" s="4"/>
    </row>
    <row r="52" spans="1:12" x14ac:dyDescent="0.35">
      <c r="A52" s="14">
        <v>3</v>
      </c>
      <c r="B52" s="2" t="s">
        <v>31</v>
      </c>
      <c r="C52" s="4"/>
      <c r="D52" s="4"/>
      <c r="E52" s="4"/>
      <c r="F52" s="4">
        <f>D35</f>
        <v>500000</v>
      </c>
      <c r="G52" s="4"/>
      <c r="H52" s="4">
        <f>F52</f>
        <v>500000</v>
      </c>
      <c r="I52" s="4"/>
      <c r="J52" s="4"/>
      <c r="K52" s="4"/>
      <c r="L52" s="4">
        <f>H52</f>
        <v>500000</v>
      </c>
    </row>
    <row r="53" spans="1:12" x14ac:dyDescent="0.35">
      <c r="A53" s="14">
        <v>4</v>
      </c>
      <c r="B53" s="2" t="s">
        <v>6</v>
      </c>
      <c r="C53" s="4">
        <v>5000000</v>
      </c>
      <c r="D53" s="4"/>
      <c r="E53" s="4">
        <f>C40</f>
        <v>4500000</v>
      </c>
      <c r="F53" s="4">
        <f>D39</f>
        <v>5000000</v>
      </c>
      <c r="G53" s="4">
        <f>C53+E53-F53</f>
        <v>4500000</v>
      </c>
      <c r="H53" s="4"/>
      <c r="I53" s="4"/>
      <c r="J53" s="4"/>
      <c r="K53" s="4">
        <f>G53</f>
        <v>4500000</v>
      </c>
      <c r="L53" s="4"/>
    </row>
    <row r="54" spans="1:12" x14ac:dyDescent="0.35">
      <c r="A54" s="14">
        <v>5</v>
      </c>
      <c r="B54" s="2" t="s">
        <v>32</v>
      </c>
      <c r="C54" s="4">
        <v>20000000</v>
      </c>
      <c r="D54" s="4"/>
      <c r="E54" s="4"/>
      <c r="F54" s="4"/>
      <c r="G54" s="4">
        <f>C54</f>
        <v>20000000</v>
      </c>
      <c r="H54" s="4"/>
      <c r="I54" s="4"/>
      <c r="J54" s="4"/>
      <c r="K54" s="4">
        <f>G54</f>
        <v>20000000</v>
      </c>
      <c r="L54" s="4"/>
    </row>
    <row r="55" spans="1:12" x14ac:dyDescent="0.35">
      <c r="A55" s="14">
        <v>6</v>
      </c>
      <c r="B55" s="2" t="s">
        <v>33</v>
      </c>
      <c r="C55" s="4"/>
      <c r="D55" s="4"/>
      <c r="E55" s="4"/>
      <c r="F55" s="4">
        <f>D33</f>
        <v>2000000</v>
      </c>
      <c r="G55" s="4"/>
      <c r="H55" s="4">
        <f>F55</f>
        <v>2000000</v>
      </c>
      <c r="I55" s="4"/>
      <c r="J55" s="4"/>
      <c r="K55" s="4"/>
      <c r="L55" s="4">
        <f>H55</f>
        <v>2000000</v>
      </c>
    </row>
    <row r="56" spans="1:12" x14ac:dyDescent="0.35">
      <c r="A56" s="14">
        <v>7</v>
      </c>
      <c r="B56" s="2" t="s">
        <v>34</v>
      </c>
      <c r="C56" s="4"/>
      <c r="D56" s="4">
        <v>4000000</v>
      </c>
      <c r="E56" s="4"/>
      <c r="F56" s="4"/>
      <c r="G56" s="4"/>
      <c r="H56" s="4">
        <f>D56</f>
        <v>4000000</v>
      </c>
      <c r="I56" s="4"/>
      <c r="J56" s="4"/>
      <c r="K56" s="4"/>
      <c r="L56" s="4">
        <f>H56</f>
        <v>4000000</v>
      </c>
    </row>
    <row r="57" spans="1:12" x14ac:dyDescent="0.35">
      <c r="A57" s="14">
        <v>8</v>
      </c>
      <c r="B57" s="2" t="s">
        <v>22</v>
      </c>
      <c r="C57" s="4"/>
      <c r="D57" s="4"/>
      <c r="E57" s="4"/>
      <c r="F57" s="4">
        <f>D37</f>
        <v>1200000</v>
      </c>
      <c r="G57" s="4"/>
      <c r="H57" s="4">
        <f>F57</f>
        <v>1200000</v>
      </c>
      <c r="I57" s="4"/>
      <c r="J57" s="4"/>
      <c r="K57" s="4"/>
      <c r="L57" s="4">
        <f>H57</f>
        <v>1200000</v>
      </c>
    </row>
    <row r="58" spans="1:12" x14ac:dyDescent="0.35">
      <c r="A58" s="14">
        <v>9</v>
      </c>
      <c r="B58" s="43" t="s">
        <v>9</v>
      </c>
      <c r="C58" s="43"/>
      <c r="D58" s="43">
        <v>31800000</v>
      </c>
      <c r="E58" s="43"/>
      <c r="F58" s="43"/>
      <c r="G58" s="43"/>
      <c r="H58" s="43">
        <f>D58</f>
        <v>31800000</v>
      </c>
      <c r="I58" s="43"/>
      <c r="J58" s="43"/>
      <c r="K58" s="43"/>
      <c r="L58" s="43">
        <f>H58</f>
        <v>31800000</v>
      </c>
    </row>
    <row r="59" spans="1:12" x14ac:dyDescent="0.35">
      <c r="A59" s="14">
        <v>10</v>
      </c>
      <c r="B59" s="44" t="s">
        <v>50</v>
      </c>
      <c r="C59" s="43"/>
      <c r="D59" s="43"/>
      <c r="E59" s="43">
        <f>C38</f>
        <v>5000000</v>
      </c>
      <c r="F59" s="43">
        <f>D41</f>
        <v>4500000</v>
      </c>
      <c r="G59" s="43">
        <f>E59-F59</f>
        <v>500000</v>
      </c>
      <c r="H59" s="43"/>
      <c r="I59" s="43">
        <f>G59</f>
        <v>500000</v>
      </c>
      <c r="J59" s="43"/>
      <c r="K59" s="43"/>
      <c r="L59" s="43"/>
    </row>
    <row r="60" spans="1:12" x14ac:dyDescent="0.35">
      <c r="A60" s="14">
        <v>11</v>
      </c>
      <c r="B60" s="43" t="s">
        <v>35</v>
      </c>
      <c r="C60" s="43"/>
      <c r="D60" s="43">
        <v>12000000</v>
      </c>
      <c r="E60" s="43"/>
      <c r="F60" s="43"/>
      <c r="G60" s="43"/>
      <c r="H60" s="43">
        <f>D60</f>
        <v>12000000</v>
      </c>
      <c r="I60" s="43"/>
      <c r="J60" s="43">
        <f>H60</f>
        <v>12000000</v>
      </c>
      <c r="K60" s="43"/>
      <c r="L60" s="43"/>
    </row>
    <row r="61" spans="1:12" x14ac:dyDescent="0.35">
      <c r="A61" s="14">
        <v>12</v>
      </c>
      <c r="B61" s="43" t="s">
        <v>11</v>
      </c>
      <c r="C61" s="43">
        <v>3000000</v>
      </c>
      <c r="D61" s="43"/>
      <c r="E61" s="43">
        <f>C36</f>
        <v>1200000</v>
      </c>
      <c r="F61" s="43"/>
      <c r="G61" s="43">
        <f>C61+E61</f>
        <v>4200000</v>
      </c>
      <c r="H61" s="43"/>
      <c r="I61" s="43">
        <f>G61</f>
        <v>4200000</v>
      </c>
      <c r="J61" s="43"/>
      <c r="K61" s="43"/>
      <c r="L61" s="43"/>
    </row>
    <row r="62" spans="1:12" x14ac:dyDescent="0.35">
      <c r="A62" s="14">
        <v>13</v>
      </c>
      <c r="B62" s="43" t="s">
        <v>36</v>
      </c>
      <c r="C62" s="43">
        <f>C26</f>
        <v>1500000</v>
      </c>
      <c r="D62" s="43"/>
      <c r="E62" s="43">
        <f>C32</f>
        <v>2000000</v>
      </c>
      <c r="F62" s="43"/>
      <c r="G62" s="43">
        <f>C62+E62</f>
        <v>3500000</v>
      </c>
      <c r="H62" s="43"/>
      <c r="I62" s="43">
        <f>G62</f>
        <v>3500000</v>
      </c>
      <c r="J62" s="43"/>
      <c r="K62" s="43"/>
      <c r="L62" s="43"/>
    </row>
    <row r="63" spans="1:12" x14ac:dyDescent="0.35">
      <c r="A63" s="14">
        <v>14</v>
      </c>
      <c r="B63" s="43" t="s">
        <v>13</v>
      </c>
      <c r="C63" s="43">
        <v>800000</v>
      </c>
      <c r="D63" s="43"/>
      <c r="E63" s="43"/>
      <c r="F63" s="43"/>
      <c r="G63" s="43">
        <f>C63</f>
        <v>800000</v>
      </c>
      <c r="H63" s="43"/>
      <c r="I63" s="43">
        <f>G63</f>
        <v>800000</v>
      </c>
      <c r="J63" s="43"/>
      <c r="K63" s="43"/>
      <c r="L63" s="43"/>
    </row>
    <row r="64" spans="1:12" x14ac:dyDescent="0.35">
      <c r="A64" s="14">
        <v>15</v>
      </c>
      <c r="B64" s="43" t="s">
        <v>37</v>
      </c>
      <c r="C64" s="43"/>
      <c r="D64" s="43"/>
      <c r="E64" s="43">
        <f>C34</f>
        <v>500000</v>
      </c>
      <c r="F64" s="43"/>
      <c r="G64" s="43">
        <f>E64</f>
        <v>500000</v>
      </c>
      <c r="H64" s="43"/>
      <c r="I64" s="43">
        <f>G64</f>
        <v>500000</v>
      </c>
      <c r="J64" s="43"/>
      <c r="K64" s="43"/>
      <c r="L64" s="43"/>
    </row>
    <row r="65" spans="1:12" x14ac:dyDescent="0.35">
      <c r="A65" s="38">
        <v>16</v>
      </c>
      <c r="B65" s="43" t="s">
        <v>38</v>
      </c>
      <c r="C65" s="43"/>
      <c r="D65" s="43"/>
      <c r="E65" s="43"/>
      <c r="F65" s="43"/>
      <c r="G65" s="43">
        <f>E65</f>
        <v>0</v>
      </c>
      <c r="H65" s="43"/>
      <c r="I65" s="43">
        <f>G65</f>
        <v>0</v>
      </c>
      <c r="J65" s="43"/>
      <c r="K65" s="43"/>
      <c r="L65" s="43"/>
    </row>
    <row r="66" spans="1:12" x14ac:dyDescent="0.35">
      <c r="A66" s="24" t="s">
        <v>40</v>
      </c>
      <c r="B66" s="25"/>
      <c r="C66" s="4">
        <f>SUM(C50:C65)</f>
        <v>47800000</v>
      </c>
      <c r="D66" s="4">
        <f>SUM(D50:D65)</f>
        <v>47800000</v>
      </c>
      <c r="E66" s="4">
        <f>SUM(E50:E65)</f>
        <v>13200000</v>
      </c>
      <c r="F66" s="4">
        <f>SUM(F50:F65)</f>
        <v>13200000</v>
      </c>
      <c r="G66" s="4">
        <f>SUM(G50:G65)</f>
        <v>51500000</v>
      </c>
      <c r="H66" s="4">
        <f>SUM(H50:H65)</f>
        <v>51500000</v>
      </c>
      <c r="I66" s="4">
        <f>SUM(I50:I65)</f>
        <v>9500000</v>
      </c>
      <c r="J66" s="4">
        <f>SUM(J50:J65)</f>
        <v>12000000</v>
      </c>
      <c r="K66" s="4">
        <f>SUM(K50:K65)</f>
        <v>42000000</v>
      </c>
      <c r="L66" s="4">
        <f>SUM(L50:L65)</f>
        <v>39500000</v>
      </c>
    </row>
    <row r="67" spans="1:12" x14ac:dyDescent="0.35">
      <c r="A67" s="21" t="s">
        <v>39</v>
      </c>
      <c r="B67" s="22"/>
      <c r="C67" s="22"/>
      <c r="D67" s="22"/>
      <c r="E67" s="22"/>
      <c r="F67" s="22"/>
      <c r="G67" s="22"/>
      <c r="H67" s="23"/>
      <c r="I67" s="4">
        <f>J66-I66</f>
        <v>2500000</v>
      </c>
      <c r="L67" s="4">
        <f>K66-L66</f>
        <v>2500000</v>
      </c>
    </row>
    <row r="68" spans="1:12" ht="15" thickBot="1" x14ac:dyDescent="0.4">
      <c r="B68" s="19"/>
      <c r="C68" s="19"/>
      <c r="D68" s="19"/>
      <c r="E68" s="19"/>
      <c r="F68" s="19"/>
      <c r="G68" s="19"/>
      <c r="H68" s="20"/>
      <c r="I68" s="18">
        <f>SUM(I66:I67)</f>
        <v>12000000</v>
      </c>
      <c r="J68" s="18">
        <f>SUM(J61:J67)</f>
        <v>12000000</v>
      </c>
      <c r="K68" s="18">
        <f>SUM(K61:K67)</f>
        <v>42000000</v>
      </c>
      <c r="L68" s="18">
        <f>SUM(L61:L67)</f>
        <v>42000000</v>
      </c>
    </row>
    <row r="69" spans="1:12" ht="15" thickTop="1" x14ac:dyDescent="0.35"/>
    <row r="70" spans="1:12" x14ac:dyDescent="0.35">
      <c r="A70" s="48" t="s">
        <v>51</v>
      </c>
    </row>
    <row r="72" spans="1:12" x14ac:dyDescent="0.35">
      <c r="A72" t="s">
        <v>84</v>
      </c>
    </row>
    <row r="73" spans="1:12" x14ac:dyDescent="0.35">
      <c r="A73" s="56" t="s">
        <v>0</v>
      </c>
      <c r="B73" s="34" t="s">
        <v>52</v>
      </c>
      <c r="C73" s="34"/>
      <c r="D73" s="15" t="s">
        <v>2</v>
      </c>
      <c r="E73" s="15" t="s">
        <v>3</v>
      </c>
    </row>
    <row r="74" spans="1:12" x14ac:dyDescent="0.35">
      <c r="A74" s="6">
        <v>1</v>
      </c>
      <c r="B74" s="52" t="s">
        <v>4</v>
      </c>
      <c r="C74" s="53"/>
      <c r="D74" s="54">
        <v>10000000</v>
      </c>
      <c r="E74" s="54"/>
    </row>
    <row r="75" spans="1:12" x14ac:dyDescent="0.35">
      <c r="A75" s="6">
        <v>2</v>
      </c>
      <c r="B75" s="52" t="s">
        <v>30</v>
      </c>
      <c r="C75" s="53"/>
      <c r="D75" s="54">
        <v>7500000</v>
      </c>
      <c r="E75" s="54"/>
    </row>
    <row r="76" spans="1:12" x14ac:dyDescent="0.35">
      <c r="A76" s="6">
        <v>3</v>
      </c>
      <c r="B76" s="52" t="s">
        <v>53</v>
      </c>
      <c r="C76" s="53"/>
      <c r="D76" s="54"/>
      <c r="E76" s="54">
        <v>500000</v>
      </c>
    </row>
    <row r="77" spans="1:12" x14ac:dyDescent="0.35">
      <c r="A77" s="6">
        <v>4</v>
      </c>
      <c r="B77" s="52" t="s">
        <v>54</v>
      </c>
      <c r="C77" s="53"/>
      <c r="D77" s="54">
        <v>4500000</v>
      </c>
      <c r="E77" s="4"/>
    </row>
    <row r="78" spans="1:12" x14ac:dyDescent="0.35">
      <c r="A78" s="6">
        <v>5</v>
      </c>
      <c r="B78" s="52" t="s">
        <v>7</v>
      </c>
      <c r="C78" s="53"/>
      <c r="D78" s="54">
        <v>20000000</v>
      </c>
      <c r="E78" s="4"/>
    </row>
    <row r="79" spans="1:12" x14ac:dyDescent="0.35">
      <c r="A79" s="6">
        <v>6</v>
      </c>
      <c r="B79" s="52" t="s">
        <v>55</v>
      </c>
      <c r="C79" s="53"/>
      <c r="D79" s="4"/>
      <c r="E79" s="54">
        <v>2000000</v>
      </c>
    </row>
    <row r="80" spans="1:12" x14ac:dyDescent="0.35">
      <c r="A80" s="6">
        <v>7</v>
      </c>
      <c r="B80" s="52" t="s">
        <v>56</v>
      </c>
      <c r="C80" s="53"/>
      <c r="D80" s="4"/>
      <c r="E80" s="54">
        <v>4000000</v>
      </c>
    </row>
    <row r="81" spans="1:8" x14ac:dyDescent="0.35">
      <c r="A81" s="6">
        <v>8</v>
      </c>
      <c r="B81" s="52" t="s">
        <v>22</v>
      </c>
      <c r="C81" s="53"/>
      <c r="D81" s="4"/>
      <c r="E81" s="54">
        <v>1200000</v>
      </c>
    </row>
    <row r="82" spans="1:8" x14ac:dyDescent="0.35">
      <c r="A82" s="6">
        <v>9</v>
      </c>
      <c r="B82" s="52" t="s">
        <v>9</v>
      </c>
      <c r="C82" s="53"/>
      <c r="D82" s="4"/>
      <c r="E82" s="54">
        <v>31800000</v>
      </c>
    </row>
    <row r="83" spans="1:8" x14ac:dyDescent="0.35">
      <c r="A83" s="6">
        <v>10</v>
      </c>
      <c r="B83" s="52" t="s">
        <v>57</v>
      </c>
      <c r="C83" s="53"/>
      <c r="D83" s="54">
        <v>5000000</v>
      </c>
      <c r="E83" s="54">
        <v>4500000</v>
      </c>
    </row>
    <row r="84" spans="1:8" x14ac:dyDescent="0.35">
      <c r="A84" s="6">
        <v>11</v>
      </c>
      <c r="B84" s="52" t="s">
        <v>10</v>
      </c>
      <c r="C84" s="53"/>
      <c r="D84" s="54"/>
      <c r="E84" s="54">
        <v>12000000</v>
      </c>
    </row>
    <row r="85" spans="1:8" x14ac:dyDescent="0.35">
      <c r="A85" s="6">
        <v>12</v>
      </c>
      <c r="B85" s="52" t="s">
        <v>11</v>
      </c>
      <c r="C85" s="53"/>
      <c r="D85" s="54">
        <v>4200000</v>
      </c>
      <c r="E85" s="4"/>
    </row>
    <row r="86" spans="1:8" x14ac:dyDescent="0.35">
      <c r="A86" s="6">
        <v>13</v>
      </c>
      <c r="B86" s="52" t="s">
        <v>17</v>
      </c>
      <c r="C86" s="53"/>
      <c r="D86" s="54">
        <v>3500000</v>
      </c>
      <c r="E86" s="4"/>
    </row>
    <row r="87" spans="1:8" x14ac:dyDescent="0.35">
      <c r="A87" s="6">
        <v>114</v>
      </c>
      <c r="B87" s="52" t="s">
        <v>58</v>
      </c>
      <c r="C87" s="53"/>
      <c r="D87" s="54">
        <v>500000</v>
      </c>
      <c r="E87" s="4"/>
    </row>
    <row r="88" spans="1:8" x14ac:dyDescent="0.35">
      <c r="A88" s="6">
        <v>15</v>
      </c>
      <c r="B88" s="52" t="s">
        <v>59</v>
      </c>
      <c r="C88" s="53"/>
      <c r="D88" s="54">
        <v>800000</v>
      </c>
      <c r="E88" s="4"/>
    </row>
    <row r="89" spans="1:8" x14ac:dyDescent="0.35">
      <c r="A89" s="2"/>
      <c r="B89" s="49" t="s">
        <v>40</v>
      </c>
      <c r="C89" s="49"/>
      <c r="D89" s="55">
        <f>SUM(D74:D88)</f>
        <v>56000000</v>
      </c>
      <c r="E89" s="55">
        <f>SUM(E76:E84)</f>
        <v>56000000</v>
      </c>
    </row>
    <row r="91" spans="1:8" x14ac:dyDescent="0.35">
      <c r="D91" s="35" t="s">
        <v>41</v>
      </c>
      <c r="E91" s="35"/>
    </row>
    <row r="92" spans="1:8" x14ac:dyDescent="0.35">
      <c r="D92" s="35" t="s">
        <v>72</v>
      </c>
      <c r="E92" s="35"/>
    </row>
    <row r="93" spans="1:8" x14ac:dyDescent="0.35">
      <c r="D93" s="66">
        <v>45291</v>
      </c>
      <c r="E93" s="35"/>
    </row>
    <row r="95" spans="1:8" x14ac:dyDescent="0.35">
      <c r="A95" s="79" t="s">
        <v>69</v>
      </c>
      <c r="B95" s="56"/>
      <c r="C95" s="2"/>
      <c r="D95" s="2"/>
      <c r="E95" s="77" t="s">
        <v>60</v>
      </c>
      <c r="F95" s="78"/>
      <c r="G95" s="2"/>
      <c r="H95" s="2"/>
    </row>
    <row r="96" spans="1:8" x14ac:dyDescent="0.35">
      <c r="A96" s="52" t="s">
        <v>4</v>
      </c>
      <c r="B96" s="53"/>
      <c r="C96" s="54">
        <v>10000000</v>
      </c>
      <c r="D96" s="4"/>
      <c r="E96" s="60" t="s">
        <v>56</v>
      </c>
      <c r="F96" s="61"/>
      <c r="G96" s="54">
        <v>4000000</v>
      </c>
      <c r="H96" s="4"/>
    </row>
    <row r="97" spans="1:8" x14ac:dyDescent="0.35">
      <c r="A97" s="2" t="s">
        <v>30</v>
      </c>
      <c r="B97" s="2"/>
      <c r="C97" s="54">
        <v>7500000</v>
      </c>
      <c r="D97" s="4"/>
      <c r="E97" s="52" t="s">
        <v>22</v>
      </c>
      <c r="F97" s="53"/>
      <c r="G97" s="54">
        <v>1200000</v>
      </c>
      <c r="H97" s="4"/>
    </row>
    <row r="98" spans="1:8" x14ac:dyDescent="0.35">
      <c r="A98" s="2" t="s">
        <v>61</v>
      </c>
      <c r="B98" s="2"/>
      <c r="C98" s="54">
        <v>-500000</v>
      </c>
      <c r="D98" s="4"/>
      <c r="E98" s="62" t="s">
        <v>64</v>
      </c>
      <c r="F98" s="63"/>
      <c r="G98" s="4"/>
      <c r="H98" s="55">
        <f>SUM(G96:G97)</f>
        <v>5200000</v>
      </c>
    </row>
    <row r="99" spans="1:8" x14ac:dyDescent="0.35">
      <c r="A99" s="2" t="s">
        <v>62</v>
      </c>
      <c r="B99" s="2"/>
      <c r="C99" s="54">
        <v>4500000</v>
      </c>
      <c r="D99" s="4"/>
      <c r="E99" s="50"/>
      <c r="F99" s="51"/>
      <c r="G99" s="4"/>
      <c r="H99" s="4"/>
    </row>
    <row r="100" spans="1:8" x14ac:dyDescent="0.35">
      <c r="A100" s="57" t="s">
        <v>63</v>
      </c>
      <c r="B100" s="2"/>
      <c r="C100" s="4"/>
      <c r="D100" s="55">
        <f>SUM(C96:C99)</f>
        <v>21500000</v>
      </c>
      <c r="E100" s="52"/>
      <c r="F100" s="64"/>
    </row>
    <row r="101" spans="1:8" x14ac:dyDescent="0.35">
      <c r="A101" s="58"/>
      <c r="B101" s="59"/>
      <c r="C101" s="4"/>
      <c r="D101" s="4"/>
      <c r="E101" s="52"/>
      <c r="F101" s="64"/>
      <c r="G101" s="4"/>
      <c r="H101" s="4"/>
    </row>
    <row r="102" spans="1:8" x14ac:dyDescent="0.35">
      <c r="A102" s="79" t="s">
        <v>71</v>
      </c>
      <c r="B102" s="56"/>
      <c r="D102" s="4"/>
      <c r="E102" s="77" t="s">
        <v>70</v>
      </c>
      <c r="F102" s="78"/>
      <c r="G102" s="4"/>
      <c r="H102" s="4"/>
    </row>
    <row r="103" spans="1:8" x14ac:dyDescent="0.35">
      <c r="A103" s="2" t="s">
        <v>7</v>
      </c>
      <c r="B103" s="2"/>
      <c r="C103" s="54">
        <v>20000000</v>
      </c>
      <c r="D103" s="4"/>
      <c r="E103" s="52" t="s">
        <v>9</v>
      </c>
      <c r="F103" s="53"/>
      <c r="G103" s="54">
        <v>31800000</v>
      </c>
      <c r="H103" s="4"/>
    </row>
    <row r="104" spans="1:8" x14ac:dyDescent="0.35">
      <c r="A104" s="2" t="s">
        <v>55</v>
      </c>
      <c r="B104" s="2"/>
      <c r="C104" s="54">
        <v>-2000000</v>
      </c>
      <c r="E104" s="52" t="s">
        <v>39</v>
      </c>
      <c r="F104" s="53"/>
      <c r="G104" s="54">
        <v>2500000</v>
      </c>
      <c r="H104" s="4"/>
    </row>
    <row r="105" spans="1:8" x14ac:dyDescent="0.35">
      <c r="A105" s="57" t="s">
        <v>65</v>
      </c>
      <c r="B105" s="2"/>
      <c r="C105" s="4"/>
      <c r="D105" s="55">
        <f>SUM(C103:C104)</f>
        <v>18000000</v>
      </c>
      <c r="E105" s="62" t="s">
        <v>66</v>
      </c>
      <c r="F105" s="63"/>
      <c r="G105" s="4"/>
      <c r="H105" s="55">
        <f>SUM(G103:G104)</f>
        <v>34300000</v>
      </c>
    </row>
    <row r="106" spans="1:8" ht="15" thickBot="1" x14ac:dyDescent="0.4">
      <c r="A106" s="57" t="s">
        <v>67</v>
      </c>
      <c r="B106" s="2"/>
      <c r="C106" s="4"/>
      <c r="D106" s="65">
        <f>SUM(D100:D105)</f>
        <v>39500000</v>
      </c>
      <c r="E106" s="62" t="s">
        <v>68</v>
      </c>
      <c r="F106" s="63"/>
      <c r="G106" s="4"/>
      <c r="H106" s="65">
        <f>SUM(H98:H105)</f>
        <v>39500000</v>
      </c>
    </row>
    <row r="107" spans="1:8" ht="15" thickTop="1" x14ac:dyDescent="0.35"/>
    <row r="109" spans="1:8" x14ac:dyDescent="0.35">
      <c r="A109" s="48" t="s">
        <v>73</v>
      </c>
    </row>
    <row r="110" spans="1:8" x14ac:dyDescent="0.35">
      <c r="A110" s="33" t="s">
        <v>74</v>
      </c>
      <c r="B110" s="33"/>
      <c r="C110" s="33"/>
      <c r="D110" s="33"/>
    </row>
    <row r="111" spans="1:8" x14ac:dyDescent="0.35">
      <c r="A111" s="33" t="s">
        <v>75</v>
      </c>
      <c r="B111" s="33"/>
      <c r="C111" s="33"/>
      <c r="D111" s="33"/>
    </row>
    <row r="112" spans="1:8" x14ac:dyDescent="0.35">
      <c r="A112" s="70" t="s">
        <v>76</v>
      </c>
      <c r="B112" s="70"/>
      <c r="C112" s="70"/>
      <c r="D112" s="70"/>
    </row>
    <row r="113" spans="1:6" x14ac:dyDescent="0.35">
      <c r="A113" s="67"/>
      <c r="B113" s="67"/>
      <c r="C113" s="67"/>
      <c r="D113" s="67"/>
    </row>
    <row r="114" spans="1:6" x14ac:dyDescent="0.35">
      <c r="A114" s="57" t="s">
        <v>77</v>
      </c>
      <c r="B114" s="2"/>
      <c r="C114" s="2"/>
      <c r="D114" s="2"/>
    </row>
    <row r="115" spans="1:6" x14ac:dyDescent="0.35">
      <c r="A115" s="2" t="s">
        <v>10</v>
      </c>
      <c r="B115" s="2"/>
      <c r="C115" s="54">
        <v>12000000</v>
      </c>
      <c r="D115" s="54"/>
    </row>
    <row r="116" spans="1:6" x14ac:dyDescent="0.35">
      <c r="A116" s="57" t="s">
        <v>78</v>
      </c>
      <c r="B116" s="2"/>
      <c r="C116" s="54"/>
      <c r="D116" s="69">
        <f>SUM(C115)</f>
        <v>12000000</v>
      </c>
    </row>
    <row r="117" spans="1:6" x14ac:dyDescent="0.35">
      <c r="A117" s="50"/>
      <c r="B117" s="51"/>
      <c r="C117" s="54"/>
      <c r="D117" s="54"/>
    </row>
    <row r="118" spans="1:6" x14ac:dyDescent="0.35">
      <c r="A118" s="57" t="s">
        <v>79</v>
      </c>
      <c r="B118" s="2"/>
      <c r="C118" s="54"/>
      <c r="D118" s="54"/>
    </row>
    <row r="119" spans="1:6" x14ac:dyDescent="0.35">
      <c r="A119" s="2" t="s">
        <v>11</v>
      </c>
      <c r="B119" s="2"/>
      <c r="C119" s="54">
        <v>4200000</v>
      </c>
      <c r="D119" s="54"/>
    </row>
    <row r="120" spans="1:6" x14ac:dyDescent="0.35">
      <c r="A120" s="68" t="s">
        <v>17</v>
      </c>
      <c r="B120" s="68"/>
      <c r="C120" s="54">
        <v>3500000</v>
      </c>
      <c r="D120" s="54"/>
    </row>
    <row r="121" spans="1:6" x14ac:dyDescent="0.35">
      <c r="A121" s="2" t="s">
        <v>58</v>
      </c>
      <c r="B121" s="2"/>
      <c r="C121" s="54">
        <v>500000</v>
      </c>
      <c r="D121" s="54"/>
    </row>
    <row r="122" spans="1:6" x14ac:dyDescent="0.35">
      <c r="A122" s="68" t="s">
        <v>50</v>
      </c>
      <c r="B122" s="68"/>
      <c r="C122" s="54">
        <v>500000</v>
      </c>
      <c r="D122" s="54"/>
    </row>
    <row r="123" spans="1:6" x14ac:dyDescent="0.35">
      <c r="A123" s="2" t="s">
        <v>82</v>
      </c>
      <c r="B123" s="2"/>
      <c r="C123" s="54">
        <v>800000</v>
      </c>
      <c r="D123" s="54"/>
    </row>
    <row r="124" spans="1:6" x14ac:dyDescent="0.35">
      <c r="A124" s="57" t="s">
        <v>81</v>
      </c>
      <c r="B124" s="2"/>
      <c r="C124" s="4"/>
      <c r="D124" s="69">
        <v>-9500000</v>
      </c>
    </row>
    <row r="125" spans="1:6" ht="15" thickBot="1" x14ac:dyDescent="0.4">
      <c r="A125" s="57" t="s">
        <v>80</v>
      </c>
      <c r="B125" s="57"/>
      <c r="C125" s="4"/>
      <c r="D125" s="65">
        <f>SUM(D116:D124)</f>
        <v>2500000</v>
      </c>
    </row>
    <row r="126" spans="1:6" ht="15" thickTop="1" x14ac:dyDescent="0.35">
      <c r="A126" s="71"/>
      <c r="B126" s="71"/>
      <c r="C126" s="72"/>
    </row>
    <row r="127" spans="1:6" x14ac:dyDescent="0.35">
      <c r="A127" t="s">
        <v>83</v>
      </c>
      <c r="E127" s="76">
        <f>D125</f>
        <v>2500000</v>
      </c>
      <c r="F127" s="76"/>
    </row>
  </sheetData>
  <mergeCells count="51">
    <mergeCell ref="A110:D110"/>
    <mergeCell ref="A111:D111"/>
    <mergeCell ref="A112:D112"/>
    <mergeCell ref="A113:D113"/>
    <mergeCell ref="A117:B117"/>
    <mergeCell ref="E106:F106"/>
    <mergeCell ref="D91:E91"/>
    <mergeCell ref="D92:E92"/>
    <mergeCell ref="D93:E93"/>
    <mergeCell ref="E103:F103"/>
    <mergeCell ref="E104:F104"/>
    <mergeCell ref="E100:F100"/>
    <mergeCell ref="E101:F101"/>
    <mergeCell ref="E105:F105"/>
    <mergeCell ref="E97:F97"/>
    <mergeCell ref="E98:F98"/>
    <mergeCell ref="E95:F95"/>
    <mergeCell ref="E99:F99"/>
    <mergeCell ref="E102:F102"/>
    <mergeCell ref="B88:C88"/>
    <mergeCell ref="A96:B96"/>
    <mergeCell ref="E96:F96"/>
    <mergeCell ref="B73:C73"/>
    <mergeCell ref="B89:C89"/>
    <mergeCell ref="B74:C74"/>
    <mergeCell ref="B75:C75"/>
    <mergeCell ref="B76:C76"/>
    <mergeCell ref="B78:C78"/>
    <mergeCell ref="B77:C77"/>
    <mergeCell ref="B79:C79"/>
    <mergeCell ref="B80:C80"/>
    <mergeCell ref="B81:C81"/>
    <mergeCell ref="B82:C82"/>
    <mergeCell ref="B83:C83"/>
    <mergeCell ref="B84:C84"/>
    <mergeCell ref="B85:C85"/>
    <mergeCell ref="B86:C86"/>
    <mergeCell ref="B87:C87"/>
    <mergeCell ref="A46:L46"/>
    <mergeCell ref="C48:D48"/>
    <mergeCell ref="E48:F48"/>
    <mergeCell ref="G48:H48"/>
    <mergeCell ref="I48:J48"/>
    <mergeCell ref="K48:L48"/>
    <mergeCell ref="A32:A33"/>
    <mergeCell ref="A34:A35"/>
    <mergeCell ref="A36:A37"/>
    <mergeCell ref="A38:A41"/>
    <mergeCell ref="A44:L44"/>
    <mergeCell ref="A45:L45"/>
    <mergeCell ref="E7: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KEYZA</dc:creator>
  <cp:lastModifiedBy>KEYZA</cp:lastModifiedBy>
  <dcterms:created xsi:type="dcterms:W3CDTF">2025-10-09T08:47:23Z</dcterms:created>
  <dcterms:modified xsi:type="dcterms:W3CDTF">2025-10-09T11:13:26Z</dcterms:modified>
</cp:coreProperties>
</file>