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<sst xmlns="http://schemas.openxmlformats.org/spreadsheetml/2006/main" count="81" uniqueCount="59">
  <si>
    <t xml:space="preserve">Nama </t>
  </si>
  <si>
    <t>: Mas Sani Arefalia</t>
  </si>
  <si>
    <t>Npm</t>
  </si>
  <si>
    <t>: 2513031010</t>
  </si>
  <si>
    <t>Kelas</t>
  </si>
  <si>
    <t>: B</t>
  </si>
  <si>
    <t xml:space="preserve">1. Perhitungan Harga Pokok Penjualan (HPP) untuk bulan Januari 2025 </t>
  </si>
  <si>
    <t>A. Sistem Periodik</t>
  </si>
  <si>
    <t xml:space="preserve">Tanggal </t>
  </si>
  <si>
    <t xml:space="preserve">Keterangan </t>
  </si>
  <si>
    <t xml:space="preserve">Unit </t>
  </si>
  <si>
    <t xml:space="preserve">Harga Beli/Unit </t>
  </si>
  <si>
    <t>Total</t>
  </si>
  <si>
    <t xml:space="preserve">Persediaan Awal </t>
  </si>
  <si>
    <t xml:space="preserve">Jan </t>
  </si>
  <si>
    <t xml:space="preserve">Pembelian </t>
  </si>
  <si>
    <t>Barang tersedia untuk di jual</t>
  </si>
  <si>
    <t>Total persediaan akhir pada tanggal 31 Januari adalah sebanyak 200 unit dengan jumlah dan Harga Pokok Penjualan sebagai berikut:</t>
  </si>
  <si>
    <t xml:space="preserve">Persediaan akhir </t>
  </si>
  <si>
    <t xml:space="preserve">Karna menggunakan metode FIFO yaitu metode masuk pertama keluar pertama, maka persediaan akhir dapat dilihat dari nilai yang paling bawah. </t>
  </si>
  <si>
    <t xml:space="preserve">Menghitung HPP </t>
  </si>
  <si>
    <t>HPP</t>
  </si>
  <si>
    <t>: Barang tersedia - Persediaan Akhir</t>
  </si>
  <si>
    <t>: Rp. 14.050.000 - Rp. 4.550.000</t>
  </si>
  <si>
    <t>: Rp. 9.500.000</t>
  </si>
  <si>
    <t>b. Sistem Perpetual</t>
  </si>
  <si>
    <t>Pembelian</t>
  </si>
  <si>
    <t xml:space="preserve">Harga Pokok Penjualan </t>
  </si>
  <si>
    <t>Persediaan Akhir</t>
  </si>
  <si>
    <t>Harga/Unit</t>
  </si>
  <si>
    <t>Total Harga</t>
  </si>
  <si>
    <t>2.</t>
  </si>
  <si>
    <t>Bandingkan hasil HPP dari kedua sistem</t>
  </si>
  <si>
    <t>Sistem</t>
  </si>
  <si>
    <t xml:space="preserve">Sistem Periodik </t>
  </si>
  <si>
    <t>Sistem Perpetual</t>
  </si>
  <si>
    <t xml:space="preserve">Hasilnya sama, karena metode yang digunkan sama yang FIFO (First In First Out), Tidak ada transaksi tambahan seperti retur pembelian, retur penjualan, potongan harga, </t>
  </si>
  <si>
    <t>atau pembelian di tengah penjualan yang bisa mengubah perhitungan, dan harga pembelian stabil naik tetapi tidak berubah secara drastis.</t>
  </si>
  <si>
    <t xml:space="preserve"> harga sering berubah dan stok (persediaan) besar hasilnya bisa sedikit berbeda,karena sistem perpetual lebih cepat memperbarui harga stok setiap tansaksi.</t>
  </si>
  <si>
    <t>3.</t>
  </si>
  <si>
    <t xml:space="preserve">Evaluasi kelemahan dan kekurangan ke dua sistem		</t>
  </si>
  <si>
    <t xml:space="preserve">Kelebihan </t>
  </si>
  <si>
    <t xml:space="preserve">Kelemahan </t>
  </si>
  <si>
    <t>Pencatatan lebih sederhana karena dilakukan di akhir periode.</t>
  </si>
  <si>
    <t>Tidak dapat mengetahui jumlah stok secara langsung selama periode berjalan.</t>
  </si>
  <si>
    <t>Biaya administrasi dan pencatatan relatif lebih murah.</t>
  </si>
  <si>
    <t>Harus melakukan perhitungan fisik di akhir periode untuk mengetahui persediaan sebenarnya.</t>
  </si>
  <si>
    <t>Tidak membutuhkan sistem komputerisasi yang rumit.</t>
  </si>
  <si>
    <t>Rawan terjadi selisih antara catatan dan stok nyata.</t>
  </si>
  <si>
    <t>Tidak bisa mengetahui HPP setiap kali ada penjualan.</t>
  </si>
  <si>
    <t xml:space="preserve">Setiap transaksi pembelian dan penjualan langsung tercatat, sehingga </t>
  </si>
  <si>
    <t>Membutuhkan sistem komputerisasi dan perangkat lunak yang memadai.</t>
  </si>
  <si>
    <t>data selalu diperbarui.</t>
  </si>
  <si>
    <t>Cocok untuk perusahaan besar dengan transaksi tinggi.</t>
  </si>
  <si>
    <t>Biaya operasional dan pemeliharaan sistem lebih tinggi.</t>
  </si>
  <si>
    <t>Mengurangi risiko selisih antara catatan dan stok sebenarnya.</t>
  </si>
  <si>
    <t>Kurang efisien untuk usaha kecil karena biayanya relatif besar.</t>
  </si>
  <si>
    <t>Memudahkan pengawasan persediaan dan pengambilan keputusan.</t>
  </si>
  <si>
    <t>Jika terjadi kesalahan input, hasil laporan langsung ikut salah.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</si>
</sst>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[$Rp-421]* #,##0.00_-;\-[$Rp-421]* #,##0.00_-;_-[$Rp-421]* &quot;-&quot;??_-;_-@"/>
    <numFmt numFmtId="165" formatCode="[$Rp-421]#,##0.00"/>
  </numFmts>
  <fonts count="10">
    <font>
      <sz val="11.0"/>
      <color rgb="FF000000"/>
      <name val="Arial"/>
      <scheme val="minor"/>
    </font>
    <font>
      <sz val="12.0"/>
      <name val="Times New Roman"/>
    </font>
    <font>
      <b/>
      <sz val="12.0"/>
      <name val="Times New Roman"/>
    </font>
    <font/>
    <font>
      <sz val="9.0"/>
      <name val="Times New Roman"/>
    </font>
    <font>
      <name val="Times New Roman"/>
    </font>
    <font>
      <sz val="11.0"/>
      <name val="Times New Roman"/>
    </font>
    <font>
      <b/>
      <name val="Times New Roman"/>
    </font>
    <font>
      <b/>
      <sz val="11.0"/>
      <name val="Times New Roman"/>
    </font>
    <font>
      <b/>
      <sz val="12.0"/>
      <color rgb="FFFF00FF"/>
      <name val="Times New Roman"/>
    </font>
  </fonts>
  <fills count="11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rgb="FF8E7CC3"/>
        <bgColor rgb="FF8E7CC3"/>
      </patternFill>
    </fill>
    <fill>
      <patternFill patternType="solid">
        <fgColor rgb="FFB4A7D6"/>
        <bgColor rgb="FFB4A7D6"/>
      </patternFill>
    </fill>
    <fill>
      <patternFill patternType="solid">
        <fgColor rgb="FFF6B26B"/>
        <bgColor rgb="FFF6B26B"/>
      </patternFill>
    </fill>
    <fill>
      <patternFill patternType="solid">
        <fgColor rgb="FFFF9900"/>
        <bgColor rgb="FFFF9900"/>
      </patternFill>
    </fill>
    <fill>
      <patternFill patternType="solid">
        <fgColor rgb="FFFFD966"/>
        <bgColor rgb="FFFFD966"/>
      </patternFill>
    </fill>
    <fill>
      <patternFill patternType="solid">
        <fgColor rgb="FF00FFFF"/>
        <bgColor rgb="FF00FFF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left" readingOrder="0"/>
    </xf>
    <xf borderId="0" fillId="0" fontId="2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2" fontId="2" numFmtId="0" xfId="0" applyAlignment="1" applyBorder="1" applyFont="1">
      <alignment horizontal="center"/>
    </xf>
    <xf borderId="3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center"/>
    </xf>
    <xf borderId="3" fillId="0" fontId="4" numFmtId="0" xfId="0" applyBorder="1" applyFont="1"/>
    <xf borderId="3" fillId="0" fontId="1" numFmtId="164" xfId="0" applyAlignment="1" applyBorder="1" applyFont="1" applyNumberFormat="1">
      <alignment horizontal="center"/>
    </xf>
    <xf borderId="3" fillId="0" fontId="5" numFmtId="164" xfId="0" applyAlignment="1" applyBorder="1" applyFont="1" applyNumberFormat="1">
      <alignment horizontal="center"/>
    </xf>
    <xf borderId="3" fillId="0" fontId="1" numFmtId="0" xfId="0" applyBorder="1" applyFont="1"/>
    <xf borderId="3" fillId="2" fontId="2" numFmtId="0" xfId="0" applyBorder="1" applyFont="1"/>
    <xf borderId="3" fillId="3" fontId="2" numFmtId="0" xfId="0" applyAlignment="1" applyBorder="1" applyFill="1" applyFont="1">
      <alignment horizontal="center"/>
    </xf>
    <xf borderId="3" fillId="0" fontId="2" numFmtId="164" xfId="0" applyAlignment="1" applyBorder="1" applyFont="1" applyNumberFormat="1">
      <alignment horizontal="center"/>
    </xf>
    <xf borderId="3" fillId="4" fontId="5" numFmtId="164" xfId="0" applyAlignment="1" applyBorder="1" applyFill="1" applyFont="1" applyNumberFormat="1">
      <alignment horizontal="center"/>
    </xf>
    <xf borderId="1" fillId="5" fontId="2" numFmtId="0" xfId="0" applyAlignment="1" applyBorder="1" applyFill="1" applyFont="1">
      <alignment horizontal="center"/>
    </xf>
    <xf borderId="3" fillId="5" fontId="2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1" numFmtId="165" xfId="0" applyFont="1" applyNumberFormat="1"/>
    <xf borderId="3" fillId="6" fontId="2" numFmtId="0" xfId="0" applyBorder="1" applyFill="1" applyFont="1"/>
    <xf borderId="3" fillId="6" fontId="2" numFmtId="0" xfId="0" applyAlignment="1" applyBorder="1" applyFont="1">
      <alignment horizontal="center"/>
    </xf>
    <xf borderId="3" fillId="6" fontId="2" numFmtId="164" xfId="0" applyAlignment="1" applyBorder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4" fillId="0" fontId="1" numFmtId="0" xfId="0" applyBorder="1" applyFont="1"/>
    <xf borderId="5" fillId="7" fontId="2" numFmtId="0" xfId="0" applyAlignment="1" applyBorder="1" applyFill="1" applyFont="1">
      <alignment horizontal="center" vertical="center"/>
    </xf>
    <xf borderId="6" fillId="0" fontId="3" numFmtId="0" xfId="0" applyBorder="1" applyFont="1"/>
    <xf borderId="1" fillId="7" fontId="2" numFmtId="0" xfId="0" applyAlignment="1" applyBorder="1" applyFont="1">
      <alignment horizontal="center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3" fillId="7" fontId="2" numFmtId="0" xfId="0" applyAlignment="1" applyBorder="1" applyFont="1">
      <alignment horizontal="center"/>
    </xf>
    <xf borderId="3" fillId="0" fontId="1" numFmtId="164" xfId="0" applyBorder="1" applyFont="1" applyNumberFormat="1"/>
    <xf borderId="3" fillId="0" fontId="6" numFmtId="164" xfId="0" applyBorder="1" applyFont="1" applyNumberFormat="1"/>
    <xf borderId="3" fillId="0" fontId="6" numFmtId="164" xfId="0" applyAlignment="1" applyBorder="1" applyFont="1" applyNumberFormat="1">
      <alignment horizontal="center"/>
    </xf>
    <xf borderId="3" fillId="0" fontId="5" numFmtId="0" xfId="0" applyBorder="1" applyFont="1"/>
    <xf borderId="3" fillId="0" fontId="7" numFmtId="164" xfId="0" applyAlignment="1" applyBorder="1" applyFont="1" applyNumberFormat="1">
      <alignment horizontal="center"/>
    </xf>
    <xf borderId="3" fillId="0" fontId="8" numFmtId="164" xfId="0" applyAlignment="1" applyBorder="1" applyFont="1" applyNumberFormat="1">
      <alignment horizontal="center"/>
    </xf>
    <xf borderId="3" fillId="0" fontId="7" numFmtId="164" xfId="0" applyBorder="1" applyFont="1" applyNumberFormat="1"/>
    <xf borderId="3" fillId="0" fontId="2" numFmtId="164" xfId="0" applyBorder="1" applyFont="1" applyNumberFormat="1"/>
    <xf borderId="1" fillId="8" fontId="2" numFmtId="0" xfId="0" applyAlignment="1" applyBorder="1" applyFill="1" applyFont="1">
      <alignment horizontal="left"/>
    </xf>
    <xf borderId="3" fillId="0" fontId="2" numFmtId="0" xfId="0" applyAlignment="1" applyBorder="1" applyFont="1">
      <alignment horizontal="left"/>
    </xf>
    <xf borderId="3" fillId="8" fontId="2" numFmtId="164" xfId="0" applyBorder="1" applyFont="1" applyNumberFormat="1"/>
    <xf borderId="3" fillId="8" fontId="8" numFmtId="164" xfId="0" applyBorder="1" applyFont="1" applyNumberFormat="1"/>
    <xf borderId="0" fillId="0" fontId="1" numFmtId="164" xfId="0" applyFont="1" applyNumberFormat="1"/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left"/>
    </xf>
    <xf borderId="4" fillId="9" fontId="1" numFmtId="0" xfId="0" applyAlignment="1" applyBorder="1" applyFill="1" applyFont="1">
      <alignment readingOrder="0"/>
    </xf>
    <xf borderId="4" fillId="9" fontId="1" numFmtId="0" xfId="0" applyBorder="1" applyFont="1"/>
    <xf borderId="4" fillId="9" fontId="2" numFmtId="0" xfId="0" applyBorder="1" applyFont="1"/>
    <xf borderId="0" fillId="9" fontId="1" numFmtId="0" xfId="0" applyAlignment="1" applyFont="1">
      <alignment readingOrder="0"/>
    </xf>
    <xf borderId="0" fillId="9" fontId="1" numFmtId="0" xfId="0" applyFont="1"/>
    <xf borderId="1" fillId="10" fontId="2" numFmtId="0" xfId="0" applyAlignment="1" applyBorder="1" applyFill="1" applyFont="1">
      <alignment horizontal="center"/>
    </xf>
    <xf borderId="10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10" fillId="0" fontId="9" numFmtId="0" xfId="0" applyAlignment="1" applyBorder="1" applyFont="1">
      <alignment horizontal="center"/>
    </xf>
    <xf borderId="1" fillId="0" fontId="1" numFmtId="0" xfId="0" applyBorder="1" applyFont="1"/>
    <xf borderId="10" fillId="0" fontId="1" numFmtId="0" xfId="0" applyBorder="1" applyFont="1"/>
    <xf borderId="1" fillId="0" fontId="2" numFmtId="0" xfId="0" applyAlignment="1" applyBorder="1" applyFont="1">
      <alignment horizontal="center"/>
    </xf>
    <xf borderId="7" fillId="0" fontId="3" numFmtId="0" xfId="0" applyBorder="1" applyFont="1"/>
    <xf borderId="2" fillId="0" fontId="3" numFmtId="0" xfId="0" applyBorder="1" applyFont="1"/>
    <xf borderId="10" fillId="0" fontId="1" numFmtId="0" xfId="0" applyAlignment="1" applyBorder="1" applyFont="1">
      <alignment readingOrder="0"/>
    </xf>
    <xf borderId="11" fillId="0" fontId="3" numFmtId="0" xfId="0" applyBorder="1" applyFont="1"/>
    <xf borderId="12" fillId="0" fontId="1" numFmtId="0" xfId="0" applyBorder="1" applyFont="1"/>
    <xf borderId="12" fillId="0" fontId="3" numFmtId="0" xfId="0" applyBorder="1" applyFont="1"/>
    <xf borderId="10" fillId="0" fontId="1" numFmtId="0" xfId="0" applyAlignment="1" applyBorder="1" applyFont="1">
      <alignment readingOrder="0"/>
    </xf>
    <xf borderId="11" fillId="0" fontId="1" numFmtId="0" xfId="0" applyBorder="1" applyFont="1"/>
    <xf borderId="13" fillId="0" fontId="1" numFmtId="0" xfId="0" applyBorder="1" applyFont="1"/>
    <xf borderId="13" fillId="0" fontId="3" numFmtId="0" xfId="0" applyBorder="1" applyFont="1"/>
    <xf borderId="9" fillId="0" fontId="3" numFmtId="0" xfId="0" applyBorder="1" applyFont="1"/>
    <xf borderId="8" fillId="0" fontId="1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8.71"/>
    <col customWidth="1" min="3" max="3" width="15.0"/>
    <col customWidth="1" min="4" max="4" width="16.43"/>
    <col customWidth="1" min="5" max="5" width="16.14"/>
    <col customWidth="1" min="6" max="6" width="28.86"/>
    <col customWidth="1" min="7" max="7" width="17.71"/>
    <col customWidth="1" min="8" max="9" width="15.71"/>
    <col customWidth="1" min="10" max="10" width="16.57"/>
    <col customWidth="1" min="11" max="11" width="8.86"/>
    <col customWidth="1" min="12" max="12" width="13.57"/>
    <col customWidth="1" min="13" max="13" width="17.71"/>
    <col customWidth="1" min="14" max="16" width="8.57"/>
  </cols>
  <sheetData>
    <row r="1" ht="14.25" customHeight="1">
      <c r="A1" s="1" t="s">
        <v>0</v>
      </c>
      <c r="C1" s="2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customHeight="1">
      <c r="A2" s="4" t="s">
        <v>2</v>
      </c>
      <c r="C2" s="2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4.25" customHeight="1">
      <c r="A3" s="1" t="s">
        <v>4</v>
      </c>
      <c r="C3" s="2" t="s">
        <v>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4.25" customHeight="1">
      <c r="A5" s="5" t="s">
        <v>6</v>
      </c>
      <c r="B5" s="5"/>
      <c r="C5" s="5"/>
      <c r="D5" s="5"/>
      <c r="E5" s="5"/>
      <c r="F5" s="5"/>
      <c r="G5" s="3"/>
      <c r="H5" s="3"/>
      <c r="I5" s="3"/>
      <c r="J5" s="3"/>
      <c r="K5" s="3"/>
      <c r="L5" s="3"/>
      <c r="M5" s="3"/>
      <c r="N5" s="3"/>
      <c r="O5" s="3"/>
      <c r="P5" s="3"/>
    </row>
    <row r="6" ht="14.25" customHeight="1">
      <c r="A6" s="5"/>
      <c r="B6" s="5"/>
      <c r="C6" s="5"/>
      <c r="D6" s="5"/>
      <c r="E6" s="5"/>
      <c r="F6" s="5"/>
      <c r="G6" s="3"/>
      <c r="H6" s="3"/>
      <c r="I6" s="3"/>
      <c r="J6" s="3"/>
      <c r="K6" s="3"/>
      <c r="L6" s="3"/>
      <c r="M6" s="3"/>
      <c r="N6" s="3"/>
      <c r="O6" s="3"/>
      <c r="P6" s="3"/>
    </row>
    <row r="7" ht="14.25" customHeight="1">
      <c r="A7" s="3"/>
      <c r="B7" s="2" t="s">
        <v>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ht="14.25" customHeight="1">
      <c r="A8" s="3"/>
      <c r="B8" s="6" t="s">
        <v>8</v>
      </c>
      <c r="C8" s="7"/>
      <c r="D8" s="8" t="s">
        <v>9</v>
      </c>
      <c r="E8" s="8" t="s">
        <v>10</v>
      </c>
      <c r="F8" s="8" t="s">
        <v>11</v>
      </c>
      <c r="G8" s="8" t="s">
        <v>12</v>
      </c>
      <c r="H8" s="3"/>
      <c r="I8" s="3"/>
      <c r="J8" s="3"/>
      <c r="K8" s="3"/>
      <c r="L8" s="3"/>
      <c r="M8" s="3"/>
      <c r="N8" s="3"/>
      <c r="O8" s="3"/>
      <c r="P8" s="3"/>
    </row>
    <row r="9" ht="14.25" customHeight="1">
      <c r="A9" s="3"/>
      <c r="B9" s="9">
        <v>2025.0</v>
      </c>
      <c r="C9" s="10">
        <v>1.0</v>
      </c>
      <c r="D9" s="11" t="s">
        <v>13</v>
      </c>
      <c r="E9" s="10">
        <v>200.0</v>
      </c>
      <c r="F9" s="12">
        <v>20000.0</v>
      </c>
      <c r="G9" s="13" t="str">
        <f t="shared" ref="G9:G11" si="1">AVERAGE(E9*F9)</f>
        <v> Rp 4,000,000.00 </v>
      </c>
      <c r="H9" s="3"/>
      <c r="I9" s="3"/>
      <c r="J9" s="3"/>
      <c r="K9" s="3"/>
      <c r="L9" s="3"/>
      <c r="M9" s="3"/>
      <c r="N9" s="3"/>
      <c r="O9" s="3"/>
      <c r="P9" s="3"/>
    </row>
    <row r="10" ht="14.25" customHeight="1">
      <c r="A10" s="3"/>
      <c r="B10" s="9" t="s">
        <v>14</v>
      </c>
      <c r="C10" s="10">
        <v>5.0</v>
      </c>
      <c r="D10" s="14" t="s">
        <v>15</v>
      </c>
      <c r="E10" s="10">
        <v>300.0</v>
      </c>
      <c r="F10" s="12">
        <v>22000.0</v>
      </c>
      <c r="G10" s="13" t="str">
        <f t="shared" si="1"/>
        <v> Rp 6,600,000.00 </v>
      </c>
      <c r="H10" s="3"/>
      <c r="I10" s="3"/>
      <c r="J10" s="3"/>
      <c r="K10" s="3"/>
      <c r="L10" s="3"/>
      <c r="M10" s="3"/>
      <c r="N10" s="3"/>
      <c r="O10" s="3"/>
      <c r="P10" s="3"/>
    </row>
    <row r="11" ht="14.25" customHeight="1">
      <c r="A11" s="3"/>
      <c r="B11" s="14"/>
      <c r="C11" s="10">
        <v>15.0</v>
      </c>
      <c r="D11" s="14" t="s">
        <v>15</v>
      </c>
      <c r="E11" s="10">
        <v>150.0</v>
      </c>
      <c r="F11" s="12">
        <v>23000.0</v>
      </c>
      <c r="G11" s="13" t="str">
        <f t="shared" si="1"/>
        <v> Rp 3,450,000.00 </v>
      </c>
      <c r="H11" s="3"/>
      <c r="I11" s="3"/>
      <c r="J11" s="3"/>
      <c r="K11" s="3"/>
      <c r="L11" s="3"/>
      <c r="M11" s="3"/>
      <c r="N11" s="3"/>
      <c r="O11" s="3"/>
      <c r="P11" s="3"/>
    </row>
    <row r="12" ht="14.25" customHeight="1">
      <c r="A12" s="3"/>
      <c r="B12" s="15" t="s">
        <v>16</v>
      </c>
      <c r="C12" s="15"/>
      <c r="D12" s="15"/>
      <c r="E12" s="16" t="str">
        <f>SUM(E9:E11)</f>
        <v>650</v>
      </c>
      <c r="F12" s="17"/>
      <c r="G12" s="18" t="str">
        <f>SUM(G9:G11)</f>
        <v> Rp 14,050,000.00 </v>
      </c>
      <c r="H12" s="3"/>
      <c r="I12" s="3"/>
      <c r="J12" s="3"/>
      <c r="K12" s="3"/>
      <c r="L12" s="3"/>
      <c r="M12" s="3"/>
      <c r="N12" s="3"/>
      <c r="O12" s="3"/>
      <c r="P12" s="3"/>
    </row>
    <row r="13" ht="3.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ht="14.25" customHeight="1">
      <c r="A14" s="3"/>
      <c r="B14" s="3" t="s">
        <v>17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ht="14.25" customHeight="1">
      <c r="A16" s="3"/>
      <c r="B16" s="19" t="s">
        <v>8</v>
      </c>
      <c r="C16" s="7"/>
      <c r="D16" s="20" t="s">
        <v>10</v>
      </c>
      <c r="E16" s="20" t="s">
        <v>11</v>
      </c>
      <c r="F16" s="20" t="s">
        <v>12</v>
      </c>
      <c r="G16" s="21"/>
      <c r="H16" s="3"/>
      <c r="I16" s="3"/>
      <c r="J16" s="3"/>
      <c r="K16" s="3"/>
      <c r="L16" s="3"/>
      <c r="M16" s="3"/>
      <c r="N16" s="3"/>
      <c r="O16" s="3"/>
      <c r="P16" s="3"/>
    </row>
    <row r="17" ht="14.25" customHeight="1">
      <c r="A17" s="3"/>
      <c r="B17" s="9">
        <v>2025.0</v>
      </c>
      <c r="C17" s="10">
        <v>15.0</v>
      </c>
      <c r="D17" s="10">
        <v>150.0</v>
      </c>
      <c r="E17" s="12" t="str">
        <f>F11</f>
        <v> Rp 23,000.00 </v>
      </c>
      <c r="F17" s="12" t="str">
        <f t="shared" ref="F17:F18" si="2">AVERAGE(D17*E17)</f>
        <v> Rp 3,450,000.00 </v>
      </c>
      <c r="G17" s="22"/>
      <c r="H17" s="3"/>
      <c r="I17" s="3"/>
      <c r="J17" s="3"/>
      <c r="K17" s="3"/>
      <c r="L17" s="3"/>
      <c r="M17" s="3"/>
      <c r="N17" s="3"/>
      <c r="O17" s="3"/>
      <c r="P17" s="3"/>
    </row>
    <row r="18" ht="14.25" customHeight="1">
      <c r="A18" s="3"/>
      <c r="B18" s="9" t="s">
        <v>14</v>
      </c>
      <c r="C18" s="10">
        <v>5.0</v>
      </c>
      <c r="D18" s="10">
        <v>50.0</v>
      </c>
      <c r="E18" s="12" t="str">
        <f>F10</f>
        <v> Rp 22,000.00 </v>
      </c>
      <c r="F18" s="12" t="str">
        <f t="shared" si="2"/>
        <v> Rp 1,100,000.00 </v>
      </c>
      <c r="G18" s="22"/>
      <c r="H18" s="3"/>
      <c r="I18" s="3"/>
      <c r="J18" s="3"/>
      <c r="K18" s="3"/>
      <c r="L18" s="3"/>
      <c r="M18" s="3"/>
      <c r="N18" s="3"/>
      <c r="O18" s="3"/>
      <c r="P18" s="3"/>
    </row>
    <row r="19" ht="14.25" customHeight="1">
      <c r="A19" s="3"/>
      <c r="B19" s="23" t="s">
        <v>18</v>
      </c>
      <c r="C19" s="23"/>
      <c r="D19" s="24" t="str">
        <f>SUM(D17:D18)</f>
        <v>200</v>
      </c>
      <c r="E19" s="25"/>
      <c r="F19" s="25" t="str">
        <f>SUM(F17:F18)</f>
        <v> Rp 4,550,000.00 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ht="14.25" customHeight="1">
      <c r="A20" s="3"/>
      <c r="B20" s="3"/>
      <c r="C20" s="3"/>
      <c r="D20" s="3"/>
      <c r="E20" s="26"/>
      <c r="F20" s="26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ht="14.25" customHeight="1">
      <c r="A21" s="3"/>
      <c r="B21" s="27" t="s">
        <v>19</v>
      </c>
      <c r="C21" s="27"/>
      <c r="D21" s="27"/>
      <c r="E21" s="27"/>
      <c r="F21" s="27"/>
      <c r="G21" s="27"/>
      <c r="H21" s="27"/>
      <c r="I21" s="27"/>
      <c r="J21" s="27"/>
      <c r="K21" s="27"/>
      <c r="L21" s="3"/>
      <c r="M21" s="3"/>
      <c r="N21" s="3"/>
      <c r="O21" s="3"/>
      <c r="P21" s="3"/>
    </row>
    <row r="2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ht="14.25" customHeight="1">
      <c r="A23" s="3"/>
      <c r="B23" s="5" t="s">
        <v>20</v>
      </c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ht="14.25" customHeight="1">
      <c r="A24" s="3"/>
      <c r="B24" s="3" t="s">
        <v>21</v>
      </c>
      <c r="C24" s="3" t="s">
        <v>22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ht="14.25" customHeight="1">
      <c r="A25" s="3"/>
      <c r="B25" s="3"/>
      <c r="C25" s="3" t="s">
        <v>23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ht="14.25" customHeight="1">
      <c r="A26" s="3"/>
      <c r="B26" s="3"/>
      <c r="C26" s="5" t="s">
        <v>24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ht="14.25" customHeight="1">
      <c r="A28" s="3"/>
      <c r="B28" s="3" t="s">
        <v>25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ht="14.25" customHeight="1">
      <c r="A29" s="3"/>
      <c r="B29" s="28" t="s">
        <v>8</v>
      </c>
      <c r="C29" s="29"/>
      <c r="D29" s="30" t="s">
        <v>26</v>
      </c>
      <c r="E29" s="31"/>
      <c r="F29" s="7"/>
      <c r="G29" s="30" t="s">
        <v>27</v>
      </c>
      <c r="H29" s="31"/>
      <c r="I29" s="31"/>
      <c r="J29" s="7"/>
      <c r="K29" s="30" t="s">
        <v>28</v>
      </c>
      <c r="L29" s="31"/>
      <c r="M29" s="7"/>
      <c r="N29" s="3"/>
      <c r="O29" s="3"/>
      <c r="P29" s="3"/>
    </row>
    <row r="30" ht="14.25" customHeight="1">
      <c r="A30" s="3"/>
      <c r="B30" s="32"/>
      <c r="C30" s="33"/>
      <c r="D30" s="34" t="s">
        <v>10</v>
      </c>
      <c r="E30" s="34" t="s">
        <v>29</v>
      </c>
      <c r="F30" s="34" t="s">
        <v>30</v>
      </c>
      <c r="G30" s="34" t="s">
        <v>10</v>
      </c>
      <c r="H30" s="34" t="s">
        <v>29</v>
      </c>
      <c r="I30" s="34"/>
      <c r="J30" s="34" t="s">
        <v>30</v>
      </c>
      <c r="K30" s="34" t="s">
        <v>10</v>
      </c>
      <c r="L30" s="34" t="s">
        <v>29</v>
      </c>
      <c r="M30" s="34" t="s">
        <v>30</v>
      </c>
      <c r="N30" s="3"/>
      <c r="O30" s="3"/>
      <c r="P30" s="3"/>
    </row>
    <row r="31" ht="14.25" customHeight="1">
      <c r="A31" s="3"/>
      <c r="B31" s="9">
        <v>2025.0</v>
      </c>
      <c r="C31" s="10">
        <v>1.0</v>
      </c>
      <c r="D31" s="14"/>
      <c r="E31" s="35"/>
      <c r="F31" s="12"/>
      <c r="G31" s="14"/>
      <c r="H31" s="14"/>
      <c r="I31" s="14"/>
      <c r="J31" s="14"/>
      <c r="K31" s="10">
        <v>200.0</v>
      </c>
      <c r="L31" s="36" t="str">
        <f>F9</f>
        <v> Rp 20,000.00 </v>
      </c>
      <c r="M31" s="37" t="str">
        <f t="shared" ref="M31:M33" si="3">AVERAGE(K31*L31)</f>
        <v> Rp 4,000,000.00 </v>
      </c>
      <c r="N31" s="3"/>
      <c r="O31" s="3"/>
      <c r="P31" s="3"/>
    </row>
    <row r="32" ht="14.25" customHeight="1">
      <c r="A32" s="3"/>
      <c r="B32" s="9" t="s">
        <v>14</v>
      </c>
      <c r="C32" s="10">
        <v>5.0</v>
      </c>
      <c r="D32" s="10">
        <v>300.0</v>
      </c>
      <c r="E32" s="12">
        <v>22000.0</v>
      </c>
      <c r="F32" s="12" t="str">
        <f>AVERAGE(D32*E32)</f>
        <v> Rp 6,600,000.00 </v>
      </c>
      <c r="G32" s="14"/>
      <c r="H32" s="14"/>
      <c r="I32" s="14"/>
      <c r="J32" s="14"/>
      <c r="K32" s="10">
        <v>200.0</v>
      </c>
      <c r="L32" s="36" t="str">
        <f>L31</f>
        <v> Rp 20,000.00 </v>
      </c>
      <c r="M32" s="37" t="str">
        <f t="shared" si="3"/>
        <v> Rp 4,000,000.00 </v>
      </c>
      <c r="N32" s="3"/>
      <c r="O32" s="3"/>
      <c r="P32" s="3"/>
    </row>
    <row r="33" ht="14.25" customHeight="1">
      <c r="A33" s="3"/>
      <c r="B33" s="14"/>
      <c r="C33" s="10"/>
      <c r="D33" s="10"/>
      <c r="E33" s="12"/>
      <c r="F33" s="12"/>
      <c r="G33" s="10"/>
      <c r="H33" s="14"/>
      <c r="I33" s="14"/>
      <c r="J33" s="14"/>
      <c r="K33" s="10">
        <v>300.0</v>
      </c>
      <c r="L33" s="36" t="str">
        <f>E32</f>
        <v> Rp 22,000.00 </v>
      </c>
      <c r="M33" s="37" t="str">
        <f t="shared" si="3"/>
        <v> Rp 6,600,000.00 </v>
      </c>
      <c r="N33" s="3"/>
      <c r="O33" s="3"/>
      <c r="P33" s="3"/>
    </row>
    <row r="34" ht="14.25" customHeight="1">
      <c r="A34" s="3"/>
      <c r="B34" s="14"/>
      <c r="C34" s="10"/>
      <c r="D34" s="10"/>
      <c r="E34" s="12"/>
      <c r="F34" s="12"/>
      <c r="G34" s="10"/>
      <c r="H34" s="14"/>
      <c r="I34" s="38"/>
      <c r="J34" s="38"/>
      <c r="K34" s="10" t="str">
        <f>SUM(K32:K33)</f>
        <v>500</v>
      </c>
      <c r="L34" s="36"/>
      <c r="M34" s="39" t="str">
        <f>SUM(M32:M33)</f>
        <v> Rp 10,600,000.00 </v>
      </c>
      <c r="N34" s="3"/>
      <c r="O34" s="3"/>
      <c r="P34" s="3"/>
    </row>
    <row r="35" ht="14.25" customHeight="1">
      <c r="A35" s="3"/>
      <c r="B35" s="14"/>
      <c r="C35" s="10">
        <v>10.0</v>
      </c>
      <c r="D35" s="10"/>
      <c r="E35" s="14"/>
      <c r="F35" s="14"/>
      <c r="G35" s="10">
        <v>200.0</v>
      </c>
      <c r="H35" s="12">
        <v>20000.0</v>
      </c>
      <c r="I35" s="13"/>
      <c r="J35" s="13" t="str">
        <f t="shared" ref="J35:J36" si="4">AVERAGE(G35*H35)</f>
        <v> Rp 4,000,000.00 </v>
      </c>
      <c r="K35" s="10">
        <v>250.0</v>
      </c>
      <c r="L35" s="37">
        <v>22000.0</v>
      </c>
      <c r="M35" s="40" t="str">
        <f>AVERAGE(K35*L35)</f>
        <v> Rp 5,500,000.00 </v>
      </c>
      <c r="N35" s="3"/>
      <c r="O35" s="3"/>
      <c r="P35" s="3"/>
    </row>
    <row r="36" ht="14.25" customHeight="1">
      <c r="A36" s="3"/>
      <c r="B36" s="14"/>
      <c r="C36" s="10"/>
      <c r="D36" s="10"/>
      <c r="E36" s="14"/>
      <c r="F36" s="14"/>
      <c r="G36" s="10">
        <v>50.0</v>
      </c>
      <c r="H36" s="12">
        <v>22000.0</v>
      </c>
      <c r="I36" s="13"/>
      <c r="J36" s="13" t="str">
        <f t="shared" si="4"/>
        <v> Rp 1,100,000.00 </v>
      </c>
      <c r="K36" s="10"/>
      <c r="L36" s="37"/>
      <c r="M36" s="37"/>
      <c r="N36" s="3"/>
      <c r="O36" s="3"/>
      <c r="P36" s="3"/>
    </row>
    <row r="37" ht="14.25" customHeight="1">
      <c r="A37" s="3"/>
      <c r="B37" s="14"/>
      <c r="C37" s="10"/>
      <c r="D37" s="10"/>
      <c r="E37" s="14"/>
      <c r="F37" s="14"/>
      <c r="G37" s="10">
        <v>250.0</v>
      </c>
      <c r="H37" s="12"/>
      <c r="I37" s="13"/>
      <c r="J37" s="39" t="str">
        <f>SUM(J35:J36)</f>
        <v> Rp 5,100,000.00 </v>
      </c>
      <c r="K37" s="10"/>
      <c r="L37" s="37"/>
      <c r="M37" s="37"/>
      <c r="N37" s="3"/>
      <c r="O37" s="3"/>
      <c r="P37" s="3"/>
    </row>
    <row r="38" ht="14.25" customHeight="1">
      <c r="A38" s="3"/>
      <c r="B38" s="14"/>
      <c r="C38" s="10">
        <v>15.0</v>
      </c>
      <c r="D38" s="10">
        <v>150.0</v>
      </c>
      <c r="E38" s="12">
        <v>23000.0</v>
      </c>
      <c r="F38" s="12" t="str">
        <f>AVERAGE(D38*E38)</f>
        <v> Rp 3,450,000.00 </v>
      </c>
      <c r="G38" s="10"/>
      <c r="H38" s="12"/>
      <c r="I38" s="13"/>
      <c r="J38" s="38"/>
      <c r="K38" s="10">
        <v>250.0</v>
      </c>
      <c r="L38" s="37" t="str">
        <f>H36</f>
        <v> Rp 22,000.00 </v>
      </c>
      <c r="M38" s="37" t="str">
        <f t="shared" ref="M38:M39" si="5">AVERAGE(K38*L38)</f>
        <v> Rp 5,500,000.00 </v>
      </c>
      <c r="N38" s="3"/>
      <c r="O38" s="3"/>
      <c r="P38" s="3"/>
    </row>
    <row r="39" ht="14.25" customHeight="1">
      <c r="A39" s="3"/>
      <c r="B39" s="14"/>
      <c r="C39" s="10"/>
      <c r="D39" s="14"/>
      <c r="E39" s="12"/>
      <c r="F39" s="12"/>
      <c r="G39" s="10"/>
      <c r="H39" s="12"/>
      <c r="I39" s="13"/>
      <c r="J39" s="38"/>
      <c r="K39" s="10">
        <v>150.0</v>
      </c>
      <c r="L39" s="37">
        <v>23000.0</v>
      </c>
      <c r="M39" s="37" t="str">
        <f t="shared" si="5"/>
        <v> Rp 3,450,000.00 </v>
      </c>
      <c r="N39" s="3"/>
      <c r="O39" s="3"/>
      <c r="P39" s="3"/>
    </row>
    <row r="40" ht="14.25" customHeight="1">
      <c r="A40" s="3"/>
      <c r="B40" s="14"/>
      <c r="C40" s="10"/>
      <c r="D40" s="14"/>
      <c r="E40" s="12"/>
      <c r="F40" s="12"/>
      <c r="G40" s="10"/>
      <c r="H40" s="12"/>
      <c r="I40" s="13"/>
      <c r="J40" s="38"/>
      <c r="K40" s="10" t="str">
        <f>SUM(K38:K39)</f>
        <v>400</v>
      </c>
      <c r="L40" s="37"/>
      <c r="M40" s="40" t="str">
        <f>SUM(M38:M39)</f>
        <v> Rp 8,950,000.00 </v>
      </c>
      <c r="N40" s="3"/>
      <c r="O40" s="3"/>
      <c r="P40" s="3"/>
    </row>
    <row r="41" ht="14.25" customHeight="1">
      <c r="A41" s="3"/>
      <c r="B41" s="14"/>
      <c r="C41" s="10">
        <v>20.0</v>
      </c>
      <c r="D41" s="14"/>
      <c r="E41" s="14"/>
      <c r="F41" s="14"/>
      <c r="G41" s="10">
        <v>200.0</v>
      </c>
      <c r="H41" s="12">
        <v>22000.0</v>
      </c>
      <c r="I41" s="13"/>
      <c r="J41" s="13" t="str">
        <f>AVERAGE(G41*H41)</f>
        <v> Rp 4,400,000.00 </v>
      </c>
      <c r="K41" s="10">
        <v>50.0</v>
      </c>
      <c r="L41" s="37" t="str">
        <f t="shared" ref="L41:L42" si="6">L38</f>
        <v> Rp 22,000.00 </v>
      </c>
      <c r="M41" s="36" t="str">
        <f t="shared" ref="M41:M42" si="7">AVERAGE(K41*L41)</f>
        <v> Rp 1,100,000.00 </v>
      </c>
      <c r="N41" s="3"/>
      <c r="O41" s="3"/>
      <c r="P41" s="3"/>
    </row>
    <row r="42" ht="14.25" customHeight="1">
      <c r="A42" s="3"/>
      <c r="B42" s="14"/>
      <c r="C42" s="10"/>
      <c r="D42" s="14"/>
      <c r="E42" s="14"/>
      <c r="F42" s="14"/>
      <c r="G42" s="10"/>
      <c r="H42" s="14"/>
      <c r="I42" s="38"/>
      <c r="J42" s="41" t="str">
        <f>J41</f>
        <v> Rp 4,400,000.00 </v>
      </c>
      <c r="K42" s="10">
        <v>150.0</v>
      </c>
      <c r="L42" s="37" t="str">
        <f t="shared" si="6"/>
        <v> Rp 23,000.00 </v>
      </c>
      <c r="M42" s="36" t="str">
        <f t="shared" si="7"/>
        <v> Rp 3,450,000.00 </v>
      </c>
      <c r="N42" s="3"/>
      <c r="O42" s="3"/>
      <c r="P42" s="3"/>
    </row>
    <row r="43" ht="14.25" customHeight="1">
      <c r="A43" s="3"/>
      <c r="B43" s="14"/>
      <c r="C43" s="10"/>
      <c r="D43" s="14"/>
      <c r="E43" s="14"/>
      <c r="F43" s="42"/>
      <c r="G43" s="43" t="s">
        <v>21</v>
      </c>
      <c r="H43" s="7"/>
      <c r="I43" s="44"/>
      <c r="J43" s="45" t="str">
        <f>MAX(J37+J42)</f>
        <v> Rp 9,500,000.00 </v>
      </c>
      <c r="K43" s="43" t="s">
        <v>28</v>
      </c>
      <c r="L43" s="7"/>
      <c r="M43" s="46" t="str">
        <f>SUM(M41:M42)</f>
        <v> Rp 4,550,000.00 </v>
      </c>
      <c r="N43" s="3"/>
      <c r="O43" s="3"/>
      <c r="P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47"/>
      <c r="N44" s="3"/>
      <c r="O44" s="3"/>
      <c r="P44" s="3"/>
    </row>
    <row r="45" ht="14.25" customHeight="1">
      <c r="A45" s="5" t="s">
        <v>31</v>
      </c>
      <c r="B45" s="5" t="s">
        <v>32</v>
      </c>
      <c r="C45" s="5"/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ht="14.25" customHeight="1">
      <c r="A46" s="3"/>
      <c r="B46" s="48" t="s">
        <v>33</v>
      </c>
      <c r="C46" s="7"/>
      <c r="D46" s="10" t="s">
        <v>21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ht="14.25" customHeight="1">
      <c r="A47" s="3"/>
      <c r="B47" s="49" t="s">
        <v>34</v>
      </c>
      <c r="C47" s="7"/>
      <c r="D47" s="37">
        <v>9500000.0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ht="14.25" customHeight="1">
      <c r="A48" s="3"/>
      <c r="B48" s="49" t="s">
        <v>35</v>
      </c>
      <c r="C48" s="7"/>
      <c r="D48" s="37">
        <v>9500000.0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ht="14.25" customHeight="1">
      <c r="A49" s="3"/>
      <c r="B49" s="1"/>
      <c r="C49" s="1"/>
      <c r="D49" s="2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ht="14.25" customHeight="1">
      <c r="A50" s="3"/>
      <c r="B50" s="50" t="s">
        <v>36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2"/>
      <c r="N50" s="27"/>
      <c r="O50" s="27"/>
      <c r="P50" s="27"/>
    </row>
    <row r="51" ht="14.25" customHeight="1">
      <c r="A51" s="3"/>
      <c r="B51" s="50" t="s">
        <v>37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27"/>
      <c r="O51" s="27"/>
      <c r="P51" s="27"/>
    </row>
    <row r="52" ht="14.25" customHeight="1">
      <c r="A52" s="3"/>
      <c r="B52" s="53" t="s">
        <v>38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3"/>
      <c r="O52" s="3"/>
      <c r="P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ht="14.25" customHeight="1">
      <c r="A54" s="5" t="s">
        <v>39</v>
      </c>
      <c r="B54" s="5" t="s">
        <v>40</v>
      </c>
      <c r="C54" s="5"/>
      <c r="D54" s="5"/>
      <c r="E54" s="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ht="14.25" customHeight="1">
      <c r="A55" s="3"/>
      <c r="B55" s="55" t="s">
        <v>34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56"/>
      <c r="N55" s="3"/>
      <c r="O55" s="3"/>
      <c r="P55" s="3"/>
    </row>
    <row r="56" ht="14.25" customHeight="1">
      <c r="A56" s="3"/>
      <c r="B56" s="57" t="s">
        <v>41</v>
      </c>
      <c r="C56" s="31"/>
      <c r="D56" s="31"/>
      <c r="E56" s="31"/>
      <c r="F56" s="7"/>
      <c r="G56" s="57" t="s">
        <v>42</v>
      </c>
      <c r="H56" s="31"/>
      <c r="I56" s="31"/>
      <c r="J56" s="31"/>
      <c r="K56" s="31"/>
      <c r="L56" s="31"/>
      <c r="M56" s="58"/>
      <c r="N56" s="3"/>
      <c r="O56" s="3"/>
      <c r="P56" s="3"/>
    </row>
    <row r="57" ht="14.25" customHeight="1">
      <c r="A57" s="3"/>
      <c r="B57" s="59" t="s">
        <v>43</v>
      </c>
      <c r="C57" s="31"/>
      <c r="D57" s="31"/>
      <c r="E57" s="31"/>
      <c r="F57" s="7"/>
      <c r="G57" s="59" t="s">
        <v>44</v>
      </c>
      <c r="H57" s="31"/>
      <c r="I57" s="31"/>
      <c r="J57" s="31"/>
      <c r="K57" s="31"/>
      <c r="L57" s="31"/>
      <c r="M57" s="60"/>
      <c r="N57" s="3"/>
      <c r="O57" s="3"/>
      <c r="P57" s="3"/>
    </row>
    <row r="58" ht="14.25" customHeight="1">
      <c r="A58" s="3"/>
      <c r="B58" s="59" t="s">
        <v>45</v>
      </c>
      <c r="C58" s="31"/>
      <c r="D58" s="31"/>
      <c r="E58" s="31"/>
      <c r="F58" s="7"/>
      <c r="G58" s="59" t="s">
        <v>46</v>
      </c>
      <c r="H58" s="31"/>
      <c r="I58" s="31"/>
      <c r="J58" s="31"/>
      <c r="K58" s="31"/>
      <c r="L58" s="31"/>
      <c r="M58" s="60"/>
      <c r="N58" s="3"/>
      <c r="O58" s="3"/>
      <c r="P58" s="3"/>
    </row>
    <row r="59" ht="14.25" customHeight="1">
      <c r="A59" s="3"/>
      <c r="B59" s="59" t="s">
        <v>47</v>
      </c>
      <c r="C59" s="31"/>
      <c r="D59" s="31"/>
      <c r="E59" s="31"/>
      <c r="F59" s="7"/>
      <c r="G59" s="59" t="s">
        <v>48</v>
      </c>
      <c r="H59" s="31"/>
      <c r="I59" s="31"/>
      <c r="J59" s="31"/>
      <c r="K59" s="31"/>
      <c r="L59" s="31"/>
      <c r="M59" s="60"/>
      <c r="N59" s="3"/>
      <c r="O59" s="3"/>
      <c r="P59" s="3"/>
    </row>
    <row r="60" ht="14.25" customHeight="1">
      <c r="A60" s="3"/>
      <c r="B60" s="59"/>
      <c r="C60" s="31"/>
      <c r="D60" s="31"/>
      <c r="E60" s="31"/>
      <c r="F60" s="7"/>
      <c r="G60" s="59" t="s">
        <v>49</v>
      </c>
      <c r="H60" s="31"/>
      <c r="I60" s="31"/>
      <c r="J60" s="31"/>
      <c r="K60" s="31"/>
      <c r="L60" s="31"/>
      <c r="M60" s="60"/>
      <c r="N60" s="3"/>
      <c r="O60" s="3"/>
      <c r="P60" s="3"/>
    </row>
    <row r="61" ht="14.25" customHeight="1">
      <c r="A61" s="3"/>
      <c r="B61" s="59"/>
      <c r="C61" s="31"/>
      <c r="D61" s="31"/>
      <c r="E61" s="31"/>
      <c r="F61" s="7"/>
      <c r="G61" s="59"/>
      <c r="H61" s="31"/>
      <c r="I61" s="31"/>
      <c r="J61" s="31"/>
      <c r="K61" s="31"/>
      <c r="L61" s="31"/>
      <c r="M61" s="60"/>
      <c r="N61" s="3"/>
      <c r="O61" s="3"/>
      <c r="P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60"/>
      <c r="N62" s="3"/>
      <c r="O62" s="3"/>
      <c r="P62" s="3"/>
    </row>
    <row r="63" ht="14.25" customHeight="1">
      <c r="A63" s="3"/>
      <c r="B63" s="55" t="s">
        <v>35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56"/>
      <c r="N63" s="3"/>
      <c r="O63" s="3"/>
      <c r="P63" s="3"/>
    </row>
    <row r="64" ht="14.25" customHeight="1">
      <c r="A64" s="3"/>
      <c r="B64" s="61" t="s">
        <v>41</v>
      </c>
      <c r="C64" s="62"/>
      <c r="D64" s="62"/>
      <c r="E64" s="62"/>
      <c r="F64" s="63"/>
      <c r="G64" s="57" t="s">
        <v>42</v>
      </c>
      <c r="H64" s="31"/>
      <c r="I64" s="31"/>
      <c r="J64" s="31"/>
      <c r="K64" s="31"/>
      <c r="L64" s="31"/>
      <c r="M64" s="58"/>
      <c r="N64" s="3"/>
      <c r="O64" s="3"/>
      <c r="P64" s="3"/>
    </row>
    <row r="65" ht="14.25" customHeight="1">
      <c r="A65" s="3"/>
      <c r="B65" s="64" t="s">
        <v>50</v>
      </c>
      <c r="F65" s="65"/>
      <c r="G65" s="66" t="s">
        <v>51</v>
      </c>
      <c r="H65" s="67"/>
      <c r="I65" s="67"/>
      <c r="J65" s="67"/>
      <c r="K65" s="67"/>
      <c r="L65" s="67"/>
      <c r="M65" s="60"/>
      <c r="N65" s="3"/>
      <c r="O65" s="3"/>
      <c r="P65" s="3"/>
    </row>
    <row r="66" ht="14.25" customHeight="1">
      <c r="A66" s="3"/>
      <c r="B66" s="68" t="s">
        <v>52</v>
      </c>
      <c r="C66" s="3"/>
      <c r="D66" s="3"/>
      <c r="E66" s="3"/>
      <c r="F66" s="69"/>
      <c r="G66" s="3"/>
      <c r="H66" s="3"/>
      <c r="I66" s="3"/>
      <c r="J66" s="3"/>
      <c r="K66" s="3"/>
      <c r="L66" s="69"/>
      <c r="M66" s="3"/>
      <c r="N66" s="3"/>
      <c r="O66" s="3"/>
      <c r="P66" s="3"/>
    </row>
    <row r="67" ht="14.25" customHeight="1">
      <c r="A67" s="3"/>
      <c r="B67" s="64" t="s">
        <v>53</v>
      </c>
      <c r="F67" s="65"/>
      <c r="G67" s="70" t="s">
        <v>54</v>
      </c>
      <c r="H67" s="71"/>
      <c r="I67" s="71"/>
      <c r="J67" s="71"/>
      <c r="K67" s="71"/>
      <c r="L67" s="72"/>
      <c r="M67" s="3"/>
      <c r="N67" s="3"/>
      <c r="O67" s="3"/>
      <c r="P67" s="3"/>
    </row>
    <row r="68" ht="14.25" customHeight="1">
      <c r="A68" s="3"/>
      <c r="B68" s="73" t="s">
        <v>55</v>
      </c>
      <c r="C68" s="71"/>
      <c r="D68" s="71"/>
      <c r="E68" s="71"/>
      <c r="F68" s="33"/>
      <c r="G68" s="74" t="s">
        <v>56</v>
      </c>
      <c r="H68" s="31"/>
      <c r="I68" s="31"/>
      <c r="J68" s="31"/>
      <c r="K68" s="31"/>
      <c r="L68" s="31"/>
      <c r="M68" s="60"/>
      <c r="N68" s="3"/>
      <c r="O68" s="3"/>
      <c r="P68" s="3"/>
    </row>
    <row r="69" ht="14.25" customHeight="1">
      <c r="A69" s="3"/>
      <c r="B69" s="75" t="s">
        <v>57</v>
      </c>
      <c r="C69" s="31"/>
      <c r="D69" s="31"/>
      <c r="E69" s="31"/>
      <c r="F69" s="7"/>
      <c r="G69" s="59" t="s">
        <v>58</v>
      </c>
      <c r="H69" s="31"/>
      <c r="I69" s="31"/>
      <c r="J69" s="31"/>
      <c r="K69" s="31"/>
      <c r="L69" s="31"/>
      <c r="M69" s="60"/>
      <c r="N69" s="3"/>
      <c r="O69" s="3"/>
      <c r="P69" s="3"/>
    </row>
    <row r="70" ht="14.25" customHeight="1">
      <c r="A70" s="3"/>
      <c r="B70" s="59"/>
      <c r="C70" s="31"/>
      <c r="D70" s="31"/>
      <c r="E70" s="31"/>
      <c r="F70" s="7"/>
      <c r="G70" s="59"/>
      <c r="H70" s="31"/>
      <c r="I70" s="31"/>
      <c r="J70" s="31"/>
      <c r="K70" s="31"/>
      <c r="L70" s="31"/>
      <c r="M70" s="60"/>
      <c r="N70" s="3"/>
      <c r="O70" s="3"/>
      <c r="P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</sheetData>
  <mergeCells count="40">
    <mergeCell ref="B48:C48"/>
    <mergeCell ref="B69:F69"/>
    <mergeCell ref="B70:F70"/>
    <mergeCell ref="B68:F68"/>
    <mergeCell ref="B67:F67"/>
    <mergeCell ref="G70:L70"/>
    <mergeCell ref="G67:L67"/>
    <mergeCell ref="G68:L68"/>
    <mergeCell ref="G69:L69"/>
    <mergeCell ref="B29:C30"/>
    <mergeCell ref="K29:M29"/>
    <mergeCell ref="D29:F29"/>
    <mergeCell ref="G29:J29"/>
    <mergeCell ref="B47:C47"/>
    <mergeCell ref="B8:C8"/>
    <mergeCell ref="B16:C16"/>
    <mergeCell ref="B46:C46"/>
    <mergeCell ref="A1:B1"/>
    <mergeCell ref="A2:B2"/>
    <mergeCell ref="A3:B3"/>
    <mergeCell ref="B64:F64"/>
    <mergeCell ref="B65:F65"/>
    <mergeCell ref="G64:L64"/>
    <mergeCell ref="G65:L65"/>
    <mergeCell ref="B63:L63"/>
    <mergeCell ref="B60:F60"/>
    <mergeCell ref="B61:F61"/>
    <mergeCell ref="G60:L60"/>
    <mergeCell ref="G61:L61"/>
    <mergeCell ref="B56:F56"/>
    <mergeCell ref="B57:F57"/>
    <mergeCell ref="G43:H43"/>
    <mergeCell ref="B58:F58"/>
    <mergeCell ref="B59:F59"/>
    <mergeCell ref="G57:L57"/>
    <mergeCell ref="G58:L58"/>
    <mergeCell ref="G59:L59"/>
    <mergeCell ref="G56:L56"/>
    <mergeCell ref="B55:L55"/>
    <mergeCell ref="K43:L43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2025-10-17T02:09:14Z</dcterms:created>
  <dc:creator>lenovo</dc:creator>
  <cp:lastModifiedBy>user lenovo</cp:lastModifiedBy>
  <dcterms:modified xsi:type="dcterms:W3CDTF">2025-10-17T02:11:16Z</dcterms:modified>
</cp:coreProperties>
</file>