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xr:revisionPtr revIDLastSave="0" documentId="8_{847DED06-13DD-8347-9E63-B9075B9823D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4" i="1" l="1"/>
  <c r="J110" i="1"/>
  <c r="J115" i="1"/>
  <c r="J116" i="1"/>
  <c r="F110" i="1"/>
  <c r="F115" i="1"/>
  <c r="F116" i="1"/>
  <c r="F99" i="1"/>
  <c r="E99" i="1"/>
  <c r="M76" i="1"/>
  <c r="J69" i="1"/>
  <c r="N69" i="1"/>
  <c r="N76" i="1"/>
  <c r="N77" i="1"/>
  <c r="N78" i="1"/>
  <c r="I75" i="1"/>
  <c r="K75" i="1"/>
  <c r="K76" i="1"/>
  <c r="L76" i="1"/>
  <c r="K77" i="1"/>
  <c r="K78" i="1"/>
  <c r="J70" i="1"/>
  <c r="J76" i="1"/>
  <c r="I65" i="1"/>
  <c r="I70" i="1"/>
  <c r="I72" i="1"/>
  <c r="I73" i="1"/>
  <c r="I76" i="1"/>
  <c r="H76" i="1"/>
  <c r="G76" i="1"/>
  <c r="F76" i="1"/>
  <c r="E76" i="1"/>
  <c r="F53" i="1"/>
  <c r="E53" i="1"/>
  <c r="F34" i="1"/>
  <c r="E34" i="1"/>
  <c r="F18" i="1"/>
  <c r="E18" i="1"/>
</calcChain>
</file>

<file path=xl/sharedStrings.xml><?xml version="1.0" encoding="utf-8"?>
<sst xmlns="http://schemas.openxmlformats.org/spreadsheetml/2006/main" count="154" uniqueCount="73">
  <si>
    <t>PT. KLM</t>
  </si>
  <si>
    <t>Per 31 Desember 2023</t>
  </si>
  <si>
    <t>Tanggal</t>
  </si>
  <si>
    <t xml:space="preserve">Keterangan </t>
  </si>
  <si>
    <t>Kredit</t>
  </si>
  <si>
    <t>Debit</t>
  </si>
  <si>
    <t>Des</t>
  </si>
  <si>
    <t xml:space="preserve">Beban P enyusutan </t>
  </si>
  <si>
    <t xml:space="preserve">Akumulasi Penyusutan </t>
  </si>
  <si>
    <t xml:space="preserve">Beban Kerugian Piutang </t>
  </si>
  <si>
    <t xml:space="preserve">Cadangan Kerugian Piutang </t>
  </si>
  <si>
    <t xml:space="preserve">Beban Gaji </t>
  </si>
  <si>
    <t xml:space="preserve">Utang Gaji </t>
  </si>
  <si>
    <t xml:space="preserve">Persediaan </t>
  </si>
  <si>
    <t xml:space="preserve">Jumlah </t>
  </si>
  <si>
    <t>Neraca Lajur</t>
  </si>
  <si>
    <t xml:space="preserve">No. Akun </t>
  </si>
  <si>
    <t xml:space="preserve">Nama Akun </t>
  </si>
  <si>
    <t>Neraca Saldo</t>
  </si>
  <si>
    <t xml:space="preserve">Jurnal Penyesuaian </t>
  </si>
  <si>
    <t xml:space="preserve">Neraca Saldo Setelah Penyesuaian </t>
  </si>
  <si>
    <t xml:space="preserve">Laba Rugi </t>
  </si>
  <si>
    <t xml:space="preserve">Neraca </t>
  </si>
  <si>
    <t>Kas</t>
  </si>
  <si>
    <t xml:space="preserve">Piutang Usaha </t>
  </si>
  <si>
    <t>Peralatan</t>
  </si>
  <si>
    <t xml:space="preserve">Utang Usaha </t>
  </si>
  <si>
    <t>Utang Gaji</t>
  </si>
  <si>
    <t xml:space="preserve">Beban Penyusutan </t>
  </si>
  <si>
    <t>Modal Pemilik</t>
  </si>
  <si>
    <t>Pendapatan Jasa</t>
  </si>
  <si>
    <t>Beban Gaji</t>
  </si>
  <si>
    <t>Ikhtisar L/R</t>
  </si>
  <si>
    <t xml:space="preserve">Persediaan Barang Dagang </t>
  </si>
  <si>
    <t xml:space="preserve">Beban Kerugian Piutang  </t>
  </si>
  <si>
    <t>Beban Lain-Lain</t>
  </si>
  <si>
    <t>Persediaan Barang Dagang</t>
  </si>
  <si>
    <t xml:space="preserve">Akun </t>
  </si>
  <si>
    <t>Debiit</t>
  </si>
  <si>
    <t xml:space="preserve">Kas </t>
  </si>
  <si>
    <t xml:space="preserve">Peralatan </t>
  </si>
  <si>
    <t>Jumlah</t>
  </si>
  <si>
    <t xml:space="preserve">Neraca Saldo Setelah Perbaikan </t>
  </si>
  <si>
    <t xml:space="preserve">Saldo Normal </t>
  </si>
  <si>
    <t>Posting Ke Neraca</t>
  </si>
  <si>
    <t>Neraca</t>
  </si>
  <si>
    <t>Aktiva Lancar :</t>
  </si>
  <si>
    <t>Aktiva Tetap :</t>
  </si>
  <si>
    <t>Modal :</t>
  </si>
  <si>
    <t xml:space="preserve">Laba Bersih </t>
  </si>
  <si>
    <t>Total Passiva :</t>
  </si>
  <si>
    <t>Total Aktiva :</t>
  </si>
  <si>
    <t>Posting  Ke Laba Rugi</t>
  </si>
  <si>
    <t>Laporan  Laba Rugi</t>
  </si>
  <si>
    <t>Pendapatan:</t>
  </si>
  <si>
    <t>Total Aktiva Tetap :</t>
  </si>
  <si>
    <t>Total Aktiva Lancar :</t>
  </si>
  <si>
    <t>Kewajiban :</t>
  </si>
  <si>
    <t>Total Kewajiban :</t>
  </si>
  <si>
    <t xml:space="preserve">Total Modal : </t>
  </si>
  <si>
    <t>Total Pendapatan :</t>
  </si>
  <si>
    <t>Biaya - Biaya :</t>
  </si>
  <si>
    <t>Total Beban :</t>
  </si>
  <si>
    <t>Ikhtisar Laba Rugi</t>
  </si>
  <si>
    <t>Hitunglah saldo normal dan posting kedalam neraca dan laporan laba rugi</t>
  </si>
  <si>
    <t xml:space="preserve">Tentukan laba atau rugi bersih setelah penyesuaian </t>
  </si>
  <si>
    <t>Susunlah neraca lajur sesuai data yang di berikan</t>
  </si>
  <si>
    <t>Total saldo tidak seimbang (balance), terdapat selisih Rp. 16.800.000,00</t>
  </si>
  <si>
    <t>Laba Bersih</t>
  </si>
  <si>
    <t>Setelah di tentukan, perusahaan mengalami laba setelah penyesuaian, yaitu laba bersih sebesar Rp. 2.500.000,00.</t>
  </si>
  <si>
    <t>Dari analilis saya, terdapat kesalahan pencatatan pada akun modal pemilik yang seharusya Rp. 31.800.000, sehingga menyebabkan ketidakseimbangan pada neraca saldo</t>
  </si>
  <si>
    <t>Priyo asdy</t>
  </si>
  <si>
    <t xml:space="preserve"> 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</si>
</sst>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Rp-421]* #,##0.00_-;\-[$Rp-421]* #,##0.00_-;_-[$Rp-421]* &quot;-&quot;??_-;_-@_-"/>
    <numFmt numFmtId="165" formatCode="[$Rp-421]#,##0.00"/>
    <numFmt numFmtId="166" formatCode="_(&quot;$&quot;* #,##0.00_);_(&quot;$&quot;* \(#,##0.00\);_(&quot;$&quot;* &quot;-&quot;??_);_(@_)"/>
  </numFmts>
  <fonts count="6" x14ac:knownFonts="1">
    <font>
      <sz val="11"/>
      <name val="Aptos Narrow"/>
    </font>
    <font>
      <sz val="12"/>
      <color rgb="FF000000"/>
      <name val="Times New Roman"/>
    </font>
    <font>
      <b/>
      <sz val="12"/>
      <color rgb="FF000000"/>
      <name val="Times New Roman"/>
    </font>
    <font>
      <sz val="12"/>
      <color rgb="FF36363D"/>
      <name val="Times New Roman"/>
    </font>
    <font>
      <sz val="11"/>
      <color rgb="FF000000"/>
      <name val="Aptos Narrow"/>
    </font>
    <font>
      <sz val="11"/>
      <color rgb="FF000000"/>
      <name val="Aptos Narrow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166" fontId="5" fillId="0" borderId="0">
      <alignment vertical="top"/>
      <protection locked="0"/>
    </xf>
  </cellStyleXfs>
  <cellXfs count="97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164" fontId="1" fillId="0" borderId="5" xfId="1" applyNumberFormat="1" applyFont="1" applyBorder="1" applyAlignment="1" applyProtection="1"/>
    <xf numFmtId="164" fontId="1" fillId="0" borderId="6" xfId="1" applyNumberFormat="1" applyFont="1" applyBorder="1" applyAlignment="1" applyProtection="1"/>
    <xf numFmtId="164" fontId="1" fillId="0" borderId="7" xfId="1" applyNumberFormat="1" applyFont="1" applyBorder="1" applyAlignment="1" applyProtection="1"/>
    <xf numFmtId="164" fontId="1" fillId="0" borderId="4" xfId="1" applyNumberFormat="1" applyFont="1" applyBorder="1" applyAlignment="1" applyProtection="1"/>
    <xf numFmtId="164" fontId="1" fillId="0" borderId="0" xfId="1" applyNumberFormat="1" applyFont="1" applyBorder="1" applyAlignment="1" applyProtection="1"/>
    <xf numFmtId="0" fontId="2" fillId="0" borderId="5" xfId="0" applyFont="1" applyBorder="1" applyAlignment="1"/>
    <xf numFmtId="0" fontId="2" fillId="0" borderId="6" xfId="0" applyFont="1" applyBorder="1" applyAlignment="1"/>
    <xf numFmtId="164" fontId="2" fillId="0" borderId="4" xfId="0" applyNumberFormat="1" applyFont="1" applyBorder="1" applyAlignment="1"/>
    <xf numFmtId="164" fontId="2" fillId="0" borderId="0" xfId="0" applyNumberFormat="1" applyFont="1" applyAlignment="1"/>
    <xf numFmtId="0" fontId="2" fillId="0" borderId="0" xfId="0" applyFont="1" applyAlignment="1"/>
    <xf numFmtId="0" fontId="2" fillId="4" borderId="0" xfId="0" applyFont="1" applyFill="1" applyAlignment="1"/>
    <xf numFmtId="164" fontId="2" fillId="4" borderId="0" xfId="0" applyNumberFormat="1" applyFont="1" applyFill="1" applyAlignment="1"/>
    <xf numFmtId="164" fontId="1" fillId="0" borderId="0" xfId="1" applyNumberFormat="1" applyFont="1" applyAlignment="1" applyProtection="1"/>
    <xf numFmtId="164" fontId="2" fillId="0" borderId="0" xfId="1" applyNumberFormat="1" applyFont="1" applyAlignment="1" applyProtection="1"/>
    <xf numFmtId="164" fontId="1" fillId="2" borderId="4" xfId="1" applyNumberFormat="1" applyFont="1" applyFill="1" applyBorder="1" applyAlignment="1" applyProtection="1">
      <alignment horizontal="center"/>
    </xf>
    <xf numFmtId="164" fontId="1" fillId="3" borderId="0" xfId="1" applyNumberFormat="1" applyFont="1" applyFill="1" applyBorder="1" applyAlignment="1" applyProtection="1">
      <alignment horizontal="center"/>
    </xf>
    <xf numFmtId="0" fontId="1" fillId="4" borderId="0" xfId="0" applyFont="1" applyFill="1" applyAlignment="1"/>
    <xf numFmtId="0" fontId="4" fillId="4" borderId="0" xfId="0" applyFont="1" applyFill="1" applyAlignment="1"/>
    <xf numFmtId="0" fontId="1" fillId="2" borderId="7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/>
    <xf numFmtId="165" fontId="1" fillId="0" borderId="7" xfId="0" applyNumberFormat="1" applyFont="1" applyBorder="1" applyAlignment="1"/>
    <xf numFmtId="165" fontId="1" fillId="0" borderId="4" xfId="0" applyNumberFormat="1" applyFont="1" applyBorder="1" applyAlignment="1"/>
    <xf numFmtId="165" fontId="1" fillId="0" borderId="0" xfId="0" applyNumberFormat="1" applyFont="1" applyAlignment="1"/>
    <xf numFmtId="0" fontId="1" fillId="0" borderId="5" xfId="0" applyFont="1" applyBorder="1" applyAlignment="1"/>
    <xf numFmtId="0" fontId="1" fillId="0" borderId="4" xfId="0" applyFont="1" applyBorder="1" applyAlignment="1"/>
    <xf numFmtId="0" fontId="1" fillId="0" borderId="6" xfId="0" applyFont="1" applyBorder="1" applyAlignment="1"/>
    <xf numFmtId="165" fontId="2" fillId="0" borderId="7" xfId="0" applyNumberFormat="1" applyFont="1" applyBorder="1" applyAlignment="1"/>
    <xf numFmtId="165" fontId="2" fillId="0" borderId="4" xfId="0" applyNumberFormat="1" applyFont="1" applyBorder="1" applyAlignment="1"/>
    <xf numFmtId="165" fontId="2" fillId="0" borderId="0" xfId="0" applyNumberFormat="1" applyFont="1" applyAlignment="1"/>
    <xf numFmtId="0" fontId="1" fillId="2" borderId="9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/>
    <xf numFmtId="164" fontId="1" fillId="0" borderId="0" xfId="0" applyNumberFormat="1" applyFont="1" applyAlignment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164" fontId="2" fillId="4" borderId="4" xfId="0" applyNumberFormat="1" applyFont="1" applyFill="1" applyBorder="1" applyAlignment="1"/>
    <xf numFmtId="164" fontId="2" fillId="3" borderId="0" xfId="0" applyNumberFormat="1" applyFont="1" applyFill="1" applyAlignment="1"/>
    <xf numFmtId="0" fontId="2" fillId="3" borderId="0" xfId="0" applyFont="1" applyFill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164" fontId="2" fillId="0" borderId="2" xfId="0" applyNumberFormat="1" applyFont="1" applyBorder="1" applyAlignment="1"/>
    <xf numFmtId="0" fontId="1" fillId="0" borderId="3" xfId="0" applyFont="1" applyBorder="1" applyAlignment="1"/>
    <xf numFmtId="164" fontId="1" fillId="0" borderId="14" xfId="0" applyNumberFormat="1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4" xfId="0" applyFont="1" applyBorder="1" applyAlignment="1">
      <alignment horizontal="left"/>
    </xf>
    <xf numFmtId="164" fontId="1" fillId="0" borderId="13" xfId="0" applyNumberFormat="1" applyFont="1" applyBorder="1" applyAlignment="1"/>
    <xf numFmtId="0" fontId="2" fillId="0" borderId="13" xfId="0" applyFont="1" applyBorder="1" applyAlignment="1"/>
    <xf numFmtId="164" fontId="2" fillId="0" borderId="14" xfId="0" applyNumberFormat="1" applyFont="1" applyBorder="1" applyAlignment="1"/>
    <xf numFmtId="164" fontId="2" fillId="0" borderId="13" xfId="0" applyNumberFormat="1" applyFont="1" applyBorder="1" applyAlignment="1"/>
    <xf numFmtId="0" fontId="2" fillId="0" borderId="14" xfId="0" applyFont="1" applyBorder="1" applyAlignment="1"/>
    <xf numFmtId="164" fontId="1" fillId="0" borderId="11" xfId="0" applyNumberFormat="1" applyFont="1" applyBorder="1" applyAlignment="1"/>
    <xf numFmtId="0" fontId="1" fillId="0" borderId="8" xfId="0" applyFont="1" applyBorder="1" applyAlignment="1"/>
    <xf numFmtId="0" fontId="1" fillId="0" borderId="12" xfId="0" applyFont="1" applyBorder="1" applyAlignment="1"/>
    <xf numFmtId="164" fontId="1" fillId="0" borderId="8" xfId="0" applyNumberFormat="1" applyFont="1" applyBorder="1" applyAlignment="1"/>
    <xf numFmtId="0" fontId="1" fillId="0" borderId="2" xfId="0" applyFont="1" applyBorder="1" applyAlignment="1"/>
    <xf numFmtId="0" fontId="1" fillId="0" borderId="11" xfId="0" applyFont="1" applyBorder="1" applyAlignment="1"/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1" fillId="2" borderId="1" xfId="1" applyNumberFormat="1" applyFont="1" applyFill="1" applyBorder="1" applyAlignment="1" applyProtection="1">
      <alignment horizontal="center"/>
    </xf>
    <xf numFmtId="164" fontId="1" fillId="2" borderId="2" xfId="1" applyNumberFormat="1" applyFont="1" applyFill="1" applyBorder="1" applyAlignment="1" applyProtection="1">
      <alignment horizontal="center"/>
    </xf>
    <xf numFmtId="164" fontId="1" fillId="2" borderId="3" xfId="1" applyNumberFormat="1" applyFont="1" applyFill="1" applyBorder="1" applyAlignment="1" applyProtection="1">
      <alignment horizontal="center"/>
    </xf>
    <xf numFmtId="0" fontId="0" fillId="0" borderId="0" xfId="0" applyFont="1">
      <alignment vertical="center"/>
    </xf>
  </cellXfs>
  <cellStyles count="2">
    <cellStyle name="Mata Uang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www.wps.cn/officeDocument/2020/cellImage" Target="NUL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1567379</xdr:colOff>
      <xdr:row>115</xdr:row>
      <xdr:rowOff>0</xdr:rowOff>
    </xdr:from>
    <xdr:to>
      <xdr:col>9</xdr:col>
      <xdr:colOff>1125710</xdr:colOff>
      <xdr:row>115</xdr:row>
      <xdr:rowOff>0</xdr:rowOff>
    </xdr:to>
    <xdr:cxnSp macro="">
      <xdr:nvCxn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0187164" y="19819938"/>
          <a:ext cx="1127125" cy="53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9</xdr:col>
      <xdr:colOff>0</xdr:colOff>
      <xdr:row>115</xdr:row>
      <xdr:rowOff>177626</xdr:rowOff>
    </xdr:from>
    <xdr:to>
      <xdr:col>9</xdr:col>
      <xdr:colOff>1127073</xdr:colOff>
      <xdr:row>116</xdr:row>
      <xdr:rowOff>0</xdr:rowOff>
    </xdr:to>
    <xdr:cxnSp macro="">
      <xdr:nvCxn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0188222" y="19995444"/>
          <a:ext cx="1127125" cy="528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9</xdr:col>
      <xdr:colOff>0</xdr:colOff>
      <xdr:row>116</xdr:row>
      <xdr:rowOff>25375</xdr:rowOff>
    </xdr:from>
    <xdr:to>
      <xdr:col>9</xdr:col>
      <xdr:colOff>1127073</xdr:colOff>
      <xdr:row>116</xdr:row>
      <xdr:rowOff>25375</xdr:rowOff>
    </xdr:to>
    <xdr:cxnSp macro="">
      <xdr:nvCxn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0188222" y="20029312"/>
          <a:ext cx="1127125" cy="528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5</xdr:col>
      <xdr:colOff>67036</xdr:colOff>
      <xdr:row>114</xdr:row>
      <xdr:rowOff>164554</xdr:rowOff>
    </xdr:from>
    <xdr:to>
      <xdr:col>5</xdr:col>
      <xdr:colOff>1507509</xdr:colOff>
      <xdr:row>114</xdr:row>
      <xdr:rowOff>177626</xdr:rowOff>
    </xdr:to>
    <xdr:cxnSp macro="">
      <xdr:nvCxn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4739230" y="20081368"/>
          <a:ext cx="1440897" cy="6706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5</xdr:col>
      <xdr:colOff>62131</xdr:colOff>
      <xdr:row>116</xdr:row>
      <xdr:rowOff>0</xdr:rowOff>
    </xdr:from>
    <xdr:to>
      <xdr:col>5</xdr:col>
      <xdr:colOff>1502604</xdr:colOff>
      <xdr:row>116</xdr:row>
      <xdr:rowOff>0</xdr:rowOff>
    </xdr:to>
    <xdr:cxnSp macro="">
      <xdr:nvCxn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4736994" y="20131788"/>
          <a:ext cx="1440897" cy="6704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5</xdr:col>
      <xdr:colOff>63766</xdr:colOff>
      <xdr:row>116</xdr:row>
      <xdr:rowOff>37678</xdr:rowOff>
    </xdr:from>
    <xdr:to>
      <xdr:col>5</xdr:col>
      <xdr:colOff>1504239</xdr:colOff>
      <xdr:row>116</xdr:row>
      <xdr:rowOff>37678</xdr:rowOff>
    </xdr:to>
    <xdr:cxnSp macro="">
      <xdr:nvCxn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4738120" y="20173370"/>
          <a:ext cx="1440897" cy="6706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4</xdr:col>
      <xdr:colOff>50455</xdr:colOff>
      <xdr:row>132</xdr:row>
      <xdr:rowOff>0</xdr:rowOff>
    </xdr:from>
    <xdr:to>
      <xdr:col>4</xdr:col>
      <xdr:colOff>1534529</xdr:colOff>
      <xdr:row>132</xdr:row>
      <xdr:rowOff>0</xdr:rowOff>
    </xdr:to>
    <xdr:cxnSp macro="">
      <xdr:nvCxn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3166419" y="22533920"/>
          <a:ext cx="1484527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5</xdr:col>
      <xdr:colOff>19620</xdr:colOff>
      <xdr:row>133</xdr:row>
      <xdr:rowOff>0</xdr:rowOff>
    </xdr:from>
    <xdr:to>
      <xdr:col>5</xdr:col>
      <xdr:colOff>1433932</xdr:colOff>
      <xdr:row>133</xdr:row>
      <xdr:rowOff>0</xdr:rowOff>
    </xdr:to>
    <xdr:cxnSp macro="">
      <xdr:nvCxn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4694177" y="23298070"/>
          <a:ext cx="1414684" cy="4018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5</xdr:col>
      <xdr:colOff>14715</xdr:colOff>
      <xdr:row>133</xdr:row>
      <xdr:rowOff>164554</xdr:rowOff>
    </xdr:from>
    <xdr:to>
      <xdr:col>5</xdr:col>
      <xdr:colOff>1442107</xdr:colOff>
      <xdr:row>133</xdr:row>
      <xdr:rowOff>177626</xdr:rowOff>
    </xdr:to>
    <xdr:cxnSp macro="">
      <xdr:nvCxn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4690158" y="23470886"/>
          <a:ext cx="1426741" cy="4018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5</xdr:col>
      <xdr:colOff>14715</xdr:colOff>
      <xdr:row>134</xdr:row>
      <xdr:rowOff>25375</xdr:rowOff>
    </xdr:from>
    <xdr:to>
      <xdr:col>5</xdr:col>
      <xdr:colOff>1442107</xdr:colOff>
      <xdr:row>134</xdr:row>
      <xdr:rowOff>37678</xdr:rowOff>
    </xdr:to>
    <xdr:cxnSp macro="">
      <xdr:nvCxn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V="1">
          <a:off x="4689836" y="23514772"/>
          <a:ext cx="1426741" cy="402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0"/>
  <sheetViews>
    <sheetView tabSelected="1" zoomScale="30" workbookViewId="0">
      <selection activeCell="A2" sqref="A2"/>
    </sheetView>
  </sheetViews>
  <sheetFormatPr defaultColWidth="9.953125" defaultRowHeight="15" x14ac:dyDescent="0.2"/>
  <cols>
    <col min="1" max="1" width="9.81640625" bestFit="1" customWidth="1"/>
    <col min="2" max="3" width="4.3046875" customWidth="1"/>
    <col min="4" max="4" width="27.0390625" customWidth="1"/>
    <col min="5" max="5" width="22.59765625" bestFit="1" customWidth="1"/>
    <col min="6" max="6" width="21.25390625" customWidth="1"/>
    <col min="7" max="7" width="19.37109375" bestFit="1" customWidth="1"/>
    <col min="8" max="8" width="17.75390625" bestFit="1" customWidth="1"/>
    <col min="9" max="9" width="22.46484375" customWidth="1"/>
    <col min="10" max="14" width="17.75390625" bestFit="1" customWidth="1"/>
    <col min="15" max="16" width="16.54296875" bestFit="1" customWidth="1"/>
  </cols>
  <sheetData>
    <row r="1" spans="1:9" x14ac:dyDescent="0.15">
      <c r="A1" s="1" t="s">
        <v>71</v>
      </c>
      <c r="B1" s="1" t="s">
        <v>72</v>
      </c>
      <c r="C1" s="1"/>
    </row>
    <row r="2" spans="1:9" x14ac:dyDescent="0.2">
      <c r="A2" s="96">
        <v>2513031019</v>
      </c>
    </row>
    <row r="3" spans="1:9" x14ac:dyDescent="0.15">
      <c r="A3" s="1"/>
      <c r="B3" s="1"/>
      <c r="C3" s="1"/>
    </row>
    <row r="4" spans="1:9" x14ac:dyDescent="0.15">
      <c r="A4" s="1"/>
      <c r="B4" s="1"/>
      <c r="C4" s="1"/>
    </row>
    <row r="5" spans="1:9" x14ac:dyDescent="0.15">
      <c r="A5" s="67" t="s">
        <v>0</v>
      </c>
      <c r="B5" s="67"/>
      <c r="C5" s="67"/>
      <c r="D5" s="67"/>
      <c r="E5" s="67"/>
      <c r="F5" s="67"/>
      <c r="G5" s="67"/>
      <c r="H5" s="2"/>
      <c r="I5" s="1"/>
    </row>
    <row r="6" spans="1:9" x14ac:dyDescent="0.15">
      <c r="A6" s="67" t="s">
        <v>18</v>
      </c>
      <c r="B6" s="67"/>
      <c r="C6" s="67"/>
      <c r="D6" s="67"/>
      <c r="E6" s="67"/>
      <c r="F6" s="67"/>
      <c r="G6" s="67"/>
      <c r="H6" s="2"/>
      <c r="I6" s="1"/>
    </row>
    <row r="7" spans="1:9" x14ac:dyDescent="0.15">
      <c r="A7" s="90" t="s">
        <v>37</v>
      </c>
      <c r="B7" s="91"/>
      <c r="C7" s="91"/>
      <c r="D7" s="92"/>
      <c r="E7" s="3" t="s">
        <v>38</v>
      </c>
      <c r="F7" s="3" t="s">
        <v>4</v>
      </c>
      <c r="G7" s="4"/>
      <c r="H7" s="4"/>
      <c r="I7" s="1"/>
    </row>
    <row r="8" spans="1:9" x14ac:dyDescent="0.15">
      <c r="A8" s="5" t="s">
        <v>39</v>
      </c>
      <c r="B8" s="6"/>
      <c r="C8" s="6"/>
      <c r="D8" s="7"/>
      <c r="E8" s="7">
        <v>10000000</v>
      </c>
      <c r="F8" s="8"/>
      <c r="G8" s="9"/>
      <c r="H8" s="9"/>
      <c r="I8" s="1"/>
    </row>
    <row r="9" spans="1:9" x14ac:dyDescent="0.15">
      <c r="A9" s="5" t="s">
        <v>24</v>
      </c>
      <c r="B9" s="6"/>
      <c r="C9" s="6"/>
      <c r="D9" s="7"/>
      <c r="E9" s="7">
        <v>7500000</v>
      </c>
      <c r="F9" s="8"/>
      <c r="G9" s="9"/>
      <c r="H9" s="9"/>
      <c r="I9" s="1"/>
    </row>
    <row r="10" spans="1:9" x14ac:dyDescent="0.15">
      <c r="A10" s="5" t="s">
        <v>13</v>
      </c>
      <c r="B10" s="6"/>
      <c r="C10" s="6"/>
      <c r="D10" s="7"/>
      <c r="E10" s="7">
        <v>5000000</v>
      </c>
      <c r="F10" s="8"/>
      <c r="G10" s="9"/>
      <c r="H10" s="9"/>
      <c r="I10" s="1"/>
    </row>
    <row r="11" spans="1:9" x14ac:dyDescent="0.15">
      <c r="A11" s="5" t="s">
        <v>40</v>
      </c>
      <c r="B11" s="6"/>
      <c r="C11" s="6"/>
      <c r="D11" s="7"/>
      <c r="E11" s="7">
        <v>20000000</v>
      </c>
      <c r="F11" s="8"/>
      <c r="G11" s="9"/>
      <c r="H11" s="9"/>
      <c r="I11" s="1"/>
    </row>
    <row r="12" spans="1:9" x14ac:dyDescent="0.15">
      <c r="A12" s="5" t="s">
        <v>26</v>
      </c>
      <c r="B12" s="6"/>
      <c r="C12" s="6"/>
      <c r="D12" s="7"/>
      <c r="E12" s="7"/>
      <c r="F12" s="8">
        <v>4000000</v>
      </c>
      <c r="G12" s="9"/>
      <c r="H12" s="9"/>
      <c r="I12" s="1"/>
    </row>
    <row r="13" spans="1:9" x14ac:dyDescent="0.15">
      <c r="A13" s="5" t="s">
        <v>29</v>
      </c>
      <c r="B13" s="6"/>
      <c r="C13" s="6"/>
      <c r="D13" s="7"/>
      <c r="E13" s="7"/>
      <c r="F13" s="8">
        <v>15000000</v>
      </c>
      <c r="G13" s="9"/>
      <c r="H13" s="9"/>
      <c r="I13" s="1"/>
    </row>
    <row r="14" spans="1:9" x14ac:dyDescent="0.15">
      <c r="A14" s="5" t="s">
        <v>30</v>
      </c>
      <c r="B14" s="6"/>
      <c r="C14" s="6"/>
      <c r="D14" s="7"/>
      <c r="E14" s="7"/>
      <c r="F14" s="8">
        <v>12000000</v>
      </c>
      <c r="G14" s="9"/>
      <c r="H14" s="9"/>
      <c r="I14" s="1"/>
    </row>
    <row r="15" spans="1:9" x14ac:dyDescent="0.15">
      <c r="A15" s="5" t="s">
        <v>11</v>
      </c>
      <c r="B15" s="6"/>
      <c r="C15" s="6"/>
      <c r="D15" s="7"/>
      <c r="E15" s="7">
        <v>3000000</v>
      </c>
      <c r="F15" s="8"/>
      <c r="G15" s="9"/>
      <c r="H15" s="9"/>
      <c r="I15" s="1"/>
    </row>
    <row r="16" spans="1:9" x14ac:dyDescent="0.15">
      <c r="A16" s="5" t="s">
        <v>28</v>
      </c>
      <c r="B16" s="6"/>
      <c r="C16" s="6"/>
      <c r="D16" s="7"/>
      <c r="E16" s="7">
        <v>1500000</v>
      </c>
      <c r="F16" s="8"/>
      <c r="G16" s="9"/>
      <c r="H16" s="9"/>
      <c r="I16" s="1"/>
    </row>
    <row r="17" spans="1:9" x14ac:dyDescent="0.15">
      <c r="A17" s="5" t="s">
        <v>35</v>
      </c>
      <c r="B17" s="6"/>
      <c r="C17" s="6"/>
      <c r="D17" s="7"/>
      <c r="E17" s="7">
        <v>800000</v>
      </c>
      <c r="F17" s="8"/>
      <c r="G17" s="9"/>
      <c r="H17" s="9"/>
      <c r="I17" s="1"/>
    </row>
    <row r="18" spans="1:9" x14ac:dyDescent="0.15">
      <c r="A18" s="10" t="s">
        <v>41</v>
      </c>
      <c r="B18" s="11"/>
      <c r="C18" s="11"/>
      <c r="D18" s="11"/>
      <c r="E18" s="12">
        <f>SUM(E8:E17)</f>
        <v>47800000</v>
      </c>
      <c r="F18" s="12">
        <f>SUM(F12:F17)</f>
        <v>31000000</v>
      </c>
      <c r="G18" s="13"/>
      <c r="H18" s="13"/>
      <c r="I18" s="1"/>
    </row>
    <row r="19" spans="1:9" x14ac:dyDescent="0.15">
      <c r="A19" s="14"/>
      <c r="B19" s="14"/>
      <c r="C19" s="14"/>
      <c r="D19" s="14"/>
      <c r="E19" s="13"/>
      <c r="F19" s="13"/>
      <c r="G19" s="13"/>
      <c r="H19" s="13"/>
      <c r="I19" s="1"/>
    </row>
    <row r="20" spans="1:9" x14ac:dyDescent="0.15">
      <c r="A20" s="15" t="s">
        <v>67</v>
      </c>
      <c r="B20" s="15"/>
      <c r="C20" s="15"/>
      <c r="D20" s="15"/>
      <c r="E20" s="16"/>
      <c r="F20" s="13"/>
      <c r="G20" s="13"/>
      <c r="H20" s="13"/>
      <c r="I20" s="1"/>
    </row>
    <row r="21" spans="1:9" x14ac:dyDescent="0.15">
      <c r="A21" s="17"/>
      <c r="B21" s="17"/>
      <c r="C21" s="17"/>
      <c r="D21" s="17"/>
      <c r="E21" s="17"/>
      <c r="F21" s="17"/>
      <c r="G21" s="17"/>
      <c r="H21" s="17"/>
      <c r="I21" s="1"/>
    </row>
    <row r="22" spans="1:9" x14ac:dyDescent="0.15">
      <c r="A22" s="18" t="s">
        <v>42</v>
      </c>
      <c r="B22" s="17"/>
      <c r="C22" s="17"/>
      <c r="D22" s="17"/>
      <c r="E22" s="17"/>
      <c r="F22" s="17"/>
      <c r="G22" s="17"/>
      <c r="H22" s="17"/>
      <c r="I22" s="1"/>
    </row>
    <row r="23" spans="1:9" x14ac:dyDescent="0.15">
      <c r="A23" s="93" t="s">
        <v>37</v>
      </c>
      <c r="B23" s="94"/>
      <c r="C23" s="94"/>
      <c r="D23" s="95"/>
      <c r="E23" s="19" t="s">
        <v>38</v>
      </c>
      <c r="F23" s="19" t="s">
        <v>4</v>
      </c>
      <c r="G23" s="20"/>
      <c r="H23" s="20"/>
      <c r="I23" s="1"/>
    </row>
    <row r="24" spans="1:9" x14ac:dyDescent="0.15">
      <c r="A24" s="5" t="s">
        <v>39</v>
      </c>
      <c r="B24" s="6"/>
      <c r="C24" s="6"/>
      <c r="D24" s="7"/>
      <c r="E24" s="7">
        <v>10000000</v>
      </c>
      <c r="F24" s="8"/>
      <c r="G24" s="9"/>
      <c r="H24" s="9"/>
      <c r="I24" s="1"/>
    </row>
    <row r="25" spans="1:9" x14ac:dyDescent="0.15">
      <c r="A25" s="5" t="s">
        <v>24</v>
      </c>
      <c r="B25" s="6"/>
      <c r="C25" s="6"/>
      <c r="D25" s="7"/>
      <c r="E25" s="7">
        <v>7500000</v>
      </c>
      <c r="F25" s="8"/>
      <c r="G25" s="9"/>
      <c r="H25" s="9"/>
      <c r="I25" s="1"/>
    </row>
    <row r="26" spans="1:9" x14ac:dyDescent="0.15">
      <c r="A26" s="5" t="s">
        <v>13</v>
      </c>
      <c r="B26" s="6"/>
      <c r="C26" s="6"/>
      <c r="D26" s="7"/>
      <c r="E26" s="7">
        <v>5000000</v>
      </c>
      <c r="F26" s="8"/>
      <c r="G26" s="9"/>
      <c r="H26" s="9"/>
      <c r="I26" s="1"/>
    </row>
    <row r="27" spans="1:9" x14ac:dyDescent="0.15">
      <c r="A27" s="5" t="s">
        <v>40</v>
      </c>
      <c r="B27" s="6"/>
      <c r="C27" s="6"/>
      <c r="D27" s="7"/>
      <c r="E27" s="7">
        <v>20000000</v>
      </c>
      <c r="F27" s="8"/>
      <c r="G27" s="9"/>
      <c r="H27" s="9"/>
      <c r="I27" s="1"/>
    </row>
    <row r="28" spans="1:9" x14ac:dyDescent="0.15">
      <c r="A28" s="5" t="s">
        <v>26</v>
      </c>
      <c r="B28" s="6"/>
      <c r="C28" s="6"/>
      <c r="D28" s="7"/>
      <c r="E28" s="7"/>
      <c r="F28" s="8">
        <v>4000000</v>
      </c>
      <c r="G28" s="9"/>
      <c r="H28" s="9"/>
      <c r="I28" s="1"/>
    </row>
    <row r="29" spans="1:9" x14ac:dyDescent="0.15">
      <c r="A29" s="5" t="s">
        <v>29</v>
      </c>
      <c r="B29" s="6"/>
      <c r="C29" s="6"/>
      <c r="D29" s="7"/>
      <c r="E29" s="7"/>
      <c r="F29" s="8">
        <v>31800000</v>
      </c>
      <c r="G29" s="9"/>
      <c r="H29" s="9"/>
      <c r="I29" s="1"/>
    </row>
    <row r="30" spans="1:9" x14ac:dyDescent="0.15">
      <c r="A30" s="5" t="s">
        <v>30</v>
      </c>
      <c r="B30" s="6"/>
      <c r="C30" s="6"/>
      <c r="D30" s="7"/>
      <c r="E30" s="7"/>
      <c r="F30" s="8">
        <v>12000000</v>
      </c>
      <c r="G30" s="9"/>
      <c r="H30" s="9"/>
      <c r="I30" s="1"/>
    </row>
    <row r="31" spans="1:9" x14ac:dyDescent="0.15">
      <c r="A31" s="5" t="s">
        <v>11</v>
      </c>
      <c r="B31" s="6"/>
      <c r="C31" s="6"/>
      <c r="D31" s="7"/>
      <c r="E31" s="7">
        <v>3000000</v>
      </c>
      <c r="F31" s="8"/>
      <c r="G31" s="9"/>
      <c r="H31" s="9"/>
      <c r="I31" s="1"/>
    </row>
    <row r="32" spans="1:9" x14ac:dyDescent="0.15">
      <c r="A32" s="5" t="s">
        <v>28</v>
      </c>
      <c r="B32" s="6"/>
      <c r="C32" s="6"/>
      <c r="D32" s="7"/>
      <c r="E32" s="7">
        <v>1500000</v>
      </c>
      <c r="F32" s="8"/>
      <c r="G32" s="9"/>
      <c r="H32" s="9"/>
      <c r="I32" s="1"/>
    </row>
    <row r="33" spans="1:16" x14ac:dyDescent="0.15">
      <c r="A33" s="5" t="s">
        <v>35</v>
      </c>
      <c r="B33" s="6"/>
      <c r="C33" s="6"/>
      <c r="D33" s="6"/>
      <c r="E33" s="8">
        <v>800000</v>
      </c>
      <c r="F33" s="8"/>
      <c r="G33" s="9"/>
      <c r="H33" s="9"/>
      <c r="I33" s="1"/>
    </row>
    <row r="34" spans="1:16" x14ac:dyDescent="0.15">
      <c r="A34" s="10" t="s">
        <v>41</v>
      </c>
      <c r="B34" s="11"/>
      <c r="C34" s="11"/>
      <c r="D34" s="11"/>
      <c r="E34" s="12">
        <f>SUM(E24:E33)</f>
        <v>47800000</v>
      </c>
      <c r="F34" s="12">
        <f>SUM(F24:F33)</f>
        <v>47800000</v>
      </c>
      <c r="G34" s="13"/>
      <c r="H34" s="13"/>
      <c r="I34" s="1"/>
    </row>
    <row r="35" spans="1:16" x14ac:dyDescent="0.15">
      <c r="A35" s="14"/>
      <c r="B35" s="14"/>
      <c r="C35" s="14"/>
      <c r="D35" s="14"/>
      <c r="E35" s="13"/>
      <c r="F35" s="13"/>
      <c r="G35" s="13"/>
      <c r="H35" s="13"/>
      <c r="I35" s="1"/>
    </row>
    <row r="36" spans="1:16" x14ac:dyDescent="0.2">
      <c r="A36" s="15" t="s">
        <v>70</v>
      </c>
      <c r="B36" s="15"/>
      <c r="C36" s="15"/>
      <c r="D36" s="15"/>
      <c r="E36" s="16"/>
      <c r="F36" s="16"/>
      <c r="G36" s="16"/>
      <c r="H36" s="16"/>
      <c r="I36" s="21"/>
      <c r="J36" s="22"/>
    </row>
    <row r="38" spans="1:16" x14ac:dyDescent="0.15">
      <c r="A38" s="67" t="s">
        <v>0</v>
      </c>
      <c r="B38" s="67"/>
      <c r="C38" s="67"/>
      <c r="D38" s="67"/>
      <c r="E38" s="67"/>
      <c r="F38" s="67"/>
      <c r="G38" s="67"/>
      <c r="H38" s="2"/>
      <c r="I38" s="1"/>
      <c r="J38" s="1"/>
      <c r="K38" s="1"/>
      <c r="L38" s="1"/>
      <c r="M38" s="1"/>
      <c r="N38" s="1"/>
      <c r="O38" s="1"/>
      <c r="P38" s="1"/>
    </row>
    <row r="39" spans="1:16" x14ac:dyDescent="0.15">
      <c r="A39" s="67" t="s">
        <v>19</v>
      </c>
      <c r="B39" s="67"/>
      <c r="C39" s="67"/>
      <c r="D39" s="67"/>
      <c r="E39" s="67"/>
      <c r="F39" s="67"/>
      <c r="G39" s="67"/>
      <c r="H39" s="2"/>
      <c r="I39" s="1"/>
      <c r="J39" s="1"/>
      <c r="K39" s="1"/>
      <c r="L39" s="1"/>
      <c r="M39" s="1"/>
      <c r="N39" s="1"/>
      <c r="O39" s="1"/>
      <c r="P39" s="1"/>
    </row>
    <row r="40" spans="1:16" x14ac:dyDescent="0.15">
      <c r="A40" s="67" t="s">
        <v>1</v>
      </c>
      <c r="B40" s="67"/>
      <c r="C40" s="67"/>
      <c r="D40" s="67"/>
      <c r="E40" s="67"/>
      <c r="F40" s="67"/>
      <c r="G40" s="67"/>
      <c r="H40" s="2"/>
      <c r="I40" s="1"/>
      <c r="J40" s="1"/>
      <c r="K40" s="1"/>
      <c r="L40" s="1"/>
      <c r="M40" s="1"/>
      <c r="N40" s="1"/>
      <c r="O40" s="1"/>
      <c r="P40" s="1"/>
    </row>
    <row r="41" spans="1:16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15">
      <c r="A42" s="73" t="s">
        <v>2</v>
      </c>
      <c r="B42" s="86"/>
      <c r="C42" s="73" t="s">
        <v>3</v>
      </c>
      <c r="D42" s="74"/>
      <c r="E42" s="23" t="s">
        <v>5</v>
      </c>
      <c r="F42" s="3" t="s">
        <v>4</v>
      </c>
      <c r="G42" s="4"/>
      <c r="H42" s="4"/>
      <c r="I42" s="1"/>
      <c r="J42" s="1"/>
      <c r="K42" s="1"/>
      <c r="L42" s="1"/>
      <c r="M42" s="1"/>
      <c r="N42" s="1"/>
      <c r="O42" s="1"/>
      <c r="P42" s="1"/>
    </row>
    <row r="43" spans="1:16" x14ac:dyDescent="0.15">
      <c r="A43" s="24">
        <v>2023</v>
      </c>
      <c r="B43" s="25">
        <v>31</v>
      </c>
      <c r="C43" s="25" t="s">
        <v>7</v>
      </c>
      <c r="D43" s="26"/>
      <c r="E43" s="27">
        <v>2000000</v>
      </c>
      <c r="F43" s="28"/>
      <c r="G43" s="29"/>
      <c r="H43" s="29"/>
      <c r="I43" s="1"/>
      <c r="J43" s="1"/>
      <c r="K43" s="1"/>
      <c r="L43" s="1"/>
      <c r="M43" s="1"/>
      <c r="N43" s="1"/>
      <c r="O43" s="1"/>
      <c r="P43" s="1"/>
    </row>
    <row r="44" spans="1:16" x14ac:dyDescent="0.15">
      <c r="A44" s="24" t="s">
        <v>6</v>
      </c>
      <c r="B44" s="30"/>
      <c r="C44" s="30"/>
      <c r="D44" s="26" t="s">
        <v>8</v>
      </c>
      <c r="E44" s="27"/>
      <c r="F44" s="28">
        <v>2000000</v>
      </c>
      <c r="G44" s="29"/>
      <c r="H44" s="29"/>
      <c r="I44" s="1"/>
      <c r="J44" s="1"/>
      <c r="K44" s="1"/>
      <c r="L44" s="1"/>
      <c r="M44" s="1"/>
      <c r="N44" s="1"/>
      <c r="O44" s="1"/>
      <c r="P44" s="1"/>
    </row>
    <row r="45" spans="1:16" x14ac:dyDescent="0.15">
      <c r="A45" s="31"/>
      <c r="B45" s="25">
        <v>31</v>
      </c>
      <c r="C45" s="30" t="s">
        <v>9</v>
      </c>
      <c r="D45" s="26"/>
      <c r="E45" s="27">
        <v>500000</v>
      </c>
      <c r="F45" s="28"/>
      <c r="G45" s="29"/>
      <c r="H45" s="29"/>
      <c r="I45" s="1"/>
      <c r="J45" s="1"/>
      <c r="K45" s="1"/>
      <c r="L45" s="1"/>
      <c r="M45" s="1"/>
      <c r="N45" s="1"/>
      <c r="O45" s="1"/>
      <c r="P45" s="1"/>
    </row>
    <row r="46" spans="1:16" x14ac:dyDescent="0.15">
      <c r="A46" s="31"/>
      <c r="B46" s="25"/>
      <c r="C46" s="30"/>
      <c r="D46" s="26" t="s">
        <v>10</v>
      </c>
      <c r="E46" s="27"/>
      <c r="F46" s="28">
        <v>500000</v>
      </c>
      <c r="G46" s="29"/>
      <c r="H46" s="29"/>
      <c r="I46" s="1"/>
      <c r="J46" s="1"/>
      <c r="K46" s="1"/>
      <c r="L46" s="1"/>
      <c r="M46" s="1"/>
      <c r="N46" s="1"/>
      <c r="O46" s="1"/>
      <c r="P46" s="1"/>
    </row>
    <row r="47" spans="1:16" x14ac:dyDescent="0.15">
      <c r="A47" s="31"/>
      <c r="B47" s="25">
        <v>31</v>
      </c>
      <c r="C47" s="30" t="s">
        <v>11</v>
      </c>
      <c r="D47" s="26"/>
      <c r="E47" s="27">
        <v>1200000</v>
      </c>
      <c r="F47" s="28"/>
      <c r="G47" s="29"/>
      <c r="H47" s="29"/>
      <c r="I47" s="1"/>
      <c r="J47" s="1"/>
      <c r="K47" s="1"/>
      <c r="L47" s="1"/>
      <c r="M47" s="1"/>
      <c r="N47" s="1"/>
      <c r="O47" s="1"/>
      <c r="P47" s="1"/>
    </row>
    <row r="48" spans="1:16" x14ac:dyDescent="0.15">
      <c r="A48" s="31"/>
      <c r="B48" s="25"/>
      <c r="C48" s="30"/>
      <c r="D48" s="26" t="s">
        <v>12</v>
      </c>
      <c r="E48" s="27"/>
      <c r="F48" s="28">
        <v>1200000</v>
      </c>
      <c r="G48" s="29"/>
      <c r="H48" s="29"/>
      <c r="I48" s="1"/>
      <c r="J48" s="1"/>
      <c r="K48" s="1"/>
      <c r="L48" s="1"/>
      <c r="M48" s="1"/>
      <c r="N48" s="1"/>
      <c r="O48" s="1"/>
      <c r="P48" s="1"/>
    </row>
    <row r="49" spans="1:16" x14ac:dyDescent="0.15">
      <c r="A49" s="31"/>
      <c r="B49" s="25">
        <v>31</v>
      </c>
      <c r="C49" s="30" t="s">
        <v>32</v>
      </c>
      <c r="D49" s="26"/>
      <c r="E49" s="27">
        <v>5000000</v>
      </c>
      <c r="F49" s="28"/>
      <c r="G49" s="29"/>
      <c r="H49" s="29"/>
      <c r="I49" s="1"/>
      <c r="J49" s="1"/>
      <c r="K49" s="1"/>
      <c r="L49" s="1"/>
      <c r="M49" s="1"/>
      <c r="N49" s="1"/>
      <c r="O49" s="1"/>
      <c r="P49" s="1"/>
    </row>
    <row r="50" spans="1:16" x14ac:dyDescent="0.15">
      <c r="A50" s="31"/>
      <c r="B50" s="30"/>
      <c r="C50" s="30"/>
      <c r="D50" s="26" t="s">
        <v>33</v>
      </c>
      <c r="E50" s="27"/>
      <c r="F50" s="28">
        <v>5000000</v>
      </c>
      <c r="G50" s="29"/>
      <c r="H50" s="29"/>
      <c r="I50" s="1"/>
      <c r="J50" s="1"/>
      <c r="K50" s="1"/>
      <c r="L50" s="1"/>
      <c r="M50" s="1"/>
      <c r="N50" s="1"/>
      <c r="O50" s="1"/>
      <c r="P50" s="1"/>
    </row>
    <row r="51" spans="1:16" x14ac:dyDescent="0.15">
      <c r="A51" s="31"/>
      <c r="B51" s="31"/>
      <c r="C51" s="32" t="s">
        <v>33</v>
      </c>
      <c r="D51" s="26"/>
      <c r="E51" s="27">
        <v>4500000</v>
      </c>
      <c r="F51" s="28"/>
      <c r="G51" s="29"/>
      <c r="H51" s="29"/>
      <c r="I51" s="1"/>
      <c r="J51" s="1"/>
      <c r="K51" s="1"/>
      <c r="L51" s="1"/>
      <c r="M51" s="1"/>
      <c r="N51" s="1"/>
      <c r="O51" s="1"/>
      <c r="P51" s="1"/>
    </row>
    <row r="52" spans="1:16" x14ac:dyDescent="0.15">
      <c r="A52" s="31"/>
      <c r="B52" s="31"/>
      <c r="C52" s="32"/>
      <c r="D52" s="26" t="s">
        <v>32</v>
      </c>
      <c r="E52" s="27"/>
      <c r="F52" s="28">
        <v>4500000</v>
      </c>
      <c r="G52" s="29"/>
      <c r="H52" s="29"/>
      <c r="I52" s="1"/>
      <c r="J52" s="1"/>
      <c r="K52" s="1"/>
      <c r="L52" s="1"/>
      <c r="M52" s="1"/>
      <c r="N52" s="1"/>
      <c r="O52" s="1"/>
      <c r="P52" s="1"/>
    </row>
    <row r="53" spans="1:16" x14ac:dyDescent="0.15">
      <c r="A53" s="83" t="s">
        <v>14</v>
      </c>
      <c r="B53" s="84"/>
      <c r="C53" s="84"/>
      <c r="D53" s="85"/>
      <c r="E53" s="33">
        <f>SUM(E43:E52)</f>
        <v>13200000</v>
      </c>
      <c r="F53" s="34">
        <f>SUM(F43:F52)</f>
        <v>13200000</v>
      </c>
      <c r="G53" s="29"/>
      <c r="H53" s="29"/>
      <c r="I53" s="1"/>
      <c r="J53" s="1"/>
      <c r="K53" s="1"/>
      <c r="L53" s="1"/>
      <c r="M53" s="1"/>
      <c r="N53" s="1"/>
      <c r="O53" s="1"/>
      <c r="P53" s="1"/>
    </row>
    <row r="54" spans="1:16" x14ac:dyDescent="0.15">
      <c r="A54" s="2"/>
      <c r="B54" s="2"/>
      <c r="C54" s="2"/>
      <c r="D54" s="2"/>
      <c r="E54" s="35"/>
      <c r="F54" s="35"/>
      <c r="G54" s="29"/>
      <c r="H54" s="29"/>
      <c r="I54" s="1"/>
      <c r="J54" s="1"/>
      <c r="K54" s="1"/>
      <c r="L54" s="1"/>
      <c r="M54" s="1"/>
      <c r="N54" s="1"/>
      <c r="O54" s="1"/>
      <c r="P54" s="1"/>
    </row>
    <row r="55" spans="1:16" x14ac:dyDescent="0.15">
      <c r="A55" s="14" t="s">
        <v>66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x14ac:dyDescent="0.15">
      <c r="A56" s="67" t="s">
        <v>0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</row>
    <row r="57" spans="1:16" x14ac:dyDescent="0.15">
      <c r="A57" s="67" t="s">
        <v>15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</row>
    <row r="58" spans="1:16" x14ac:dyDescent="0.15">
      <c r="A58" s="76" t="s">
        <v>1</v>
      </c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67"/>
      <c r="P58" s="67"/>
    </row>
    <row r="59" spans="1:16" x14ac:dyDescent="0.15">
      <c r="A59" s="71" t="s">
        <v>16</v>
      </c>
      <c r="B59" s="77" t="s">
        <v>17</v>
      </c>
      <c r="C59" s="78"/>
      <c r="D59" s="79"/>
      <c r="E59" s="73" t="s">
        <v>18</v>
      </c>
      <c r="F59" s="74"/>
      <c r="G59" s="73" t="s">
        <v>19</v>
      </c>
      <c r="H59" s="74"/>
      <c r="I59" s="73" t="s">
        <v>20</v>
      </c>
      <c r="J59" s="74"/>
      <c r="K59" s="73" t="s">
        <v>21</v>
      </c>
      <c r="L59" s="74"/>
      <c r="M59" s="75" t="s">
        <v>22</v>
      </c>
      <c r="N59" s="75"/>
      <c r="O59" s="1"/>
      <c r="P59" s="1"/>
    </row>
    <row r="60" spans="1:16" x14ac:dyDescent="0.15">
      <c r="A60" s="72"/>
      <c r="B60" s="80"/>
      <c r="C60" s="81"/>
      <c r="D60" s="82"/>
      <c r="E60" s="3" t="s">
        <v>5</v>
      </c>
      <c r="F60" s="3" t="s">
        <v>4</v>
      </c>
      <c r="G60" s="3" t="s">
        <v>5</v>
      </c>
      <c r="H60" s="3" t="s">
        <v>4</v>
      </c>
      <c r="I60" s="3" t="s">
        <v>5</v>
      </c>
      <c r="J60" s="3" t="s">
        <v>4</v>
      </c>
      <c r="K60" s="3" t="s">
        <v>5</v>
      </c>
      <c r="L60" s="3" t="s">
        <v>4</v>
      </c>
      <c r="M60" s="3" t="s">
        <v>5</v>
      </c>
      <c r="N60" s="3" t="s">
        <v>4</v>
      </c>
      <c r="O60" s="89"/>
      <c r="P60" s="89"/>
    </row>
    <row r="61" spans="1:16" x14ac:dyDescent="0.15">
      <c r="A61" s="37">
        <v>101</v>
      </c>
      <c r="B61" s="68" t="s">
        <v>23</v>
      </c>
      <c r="C61" s="69"/>
      <c r="D61" s="70"/>
      <c r="E61" s="38">
        <v>10000000</v>
      </c>
      <c r="F61" s="38"/>
      <c r="G61" s="38"/>
      <c r="H61" s="38"/>
      <c r="I61" s="38">
        <v>10000000</v>
      </c>
      <c r="J61" s="38"/>
      <c r="K61" s="38"/>
      <c r="L61" s="38"/>
      <c r="M61" s="38">
        <v>10000000</v>
      </c>
      <c r="N61" s="38"/>
      <c r="O61" s="39"/>
      <c r="P61" s="39"/>
    </row>
    <row r="62" spans="1:16" x14ac:dyDescent="0.15">
      <c r="A62" s="37">
        <v>102</v>
      </c>
      <c r="B62" s="25" t="s">
        <v>24</v>
      </c>
      <c r="C62" s="40"/>
      <c r="D62" s="41"/>
      <c r="E62" s="38">
        <v>7500000</v>
      </c>
      <c r="F62" s="38"/>
      <c r="G62" s="38"/>
      <c r="H62" s="38"/>
      <c r="I62" s="38">
        <v>7500000</v>
      </c>
      <c r="J62" s="38"/>
      <c r="K62" s="38"/>
      <c r="L62" s="38"/>
      <c r="M62" s="38">
        <v>7500000</v>
      </c>
      <c r="N62" s="38"/>
      <c r="O62" s="39"/>
      <c r="P62" s="39"/>
    </row>
    <row r="63" spans="1:16" x14ac:dyDescent="0.15">
      <c r="A63" s="37">
        <v>103</v>
      </c>
      <c r="B63" s="68" t="s">
        <v>10</v>
      </c>
      <c r="C63" s="69"/>
      <c r="D63" s="70"/>
      <c r="E63" s="38"/>
      <c r="F63" s="39"/>
      <c r="G63" s="38"/>
      <c r="H63" s="38">
        <v>500000</v>
      </c>
      <c r="I63" s="38"/>
      <c r="J63" s="38">
        <v>500000</v>
      </c>
      <c r="K63" s="38"/>
      <c r="L63" s="38"/>
      <c r="M63" s="38"/>
      <c r="N63" s="38">
        <v>500000</v>
      </c>
      <c r="O63" s="39"/>
      <c r="P63" s="39"/>
    </row>
    <row r="64" spans="1:16" x14ac:dyDescent="0.15">
      <c r="A64" s="37">
        <v>104</v>
      </c>
      <c r="B64" s="68" t="s">
        <v>36</v>
      </c>
      <c r="C64" s="69"/>
      <c r="D64" s="70"/>
      <c r="E64" s="38">
        <v>5000000</v>
      </c>
      <c r="F64" s="38"/>
      <c r="G64" s="38">
        <v>4500000</v>
      </c>
      <c r="H64" s="38">
        <v>5000000</v>
      </c>
      <c r="I64" s="39">
        <v>4500000</v>
      </c>
      <c r="J64" s="38"/>
      <c r="K64" s="38"/>
      <c r="L64" s="38"/>
      <c r="M64" s="38">
        <v>4500000</v>
      </c>
      <c r="N64" s="38"/>
      <c r="O64" s="39"/>
      <c r="P64" s="39"/>
    </row>
    <row r="65" spans="1:16" x14ac:dyDescent="0.15">
      <c r="A65" s="37">
        <v>105</v>
      </c>
      <c r="B65" s="68" t="s">
        <v>25</v>
      </c>
      <c r="C65" s="69"/>
      <c r="D65" s="70"/>
      <c r="E65" s="38">
        <v>20000000</v>
      </c>
      <c r="F65" s="38"/>
      <c r="G65" s="38"/>
      <c r="H65" s="38"/>
      <c r="I65" s="38">
        <f>C65</f>
        <v>0</v>
      </c>
      <c r="J65" s="38"/>
      <c r="K65" s="38"/>
      <c r="L65" s="38"/>
      <c r="M65" s="38">
        <v>20000000</v>
      </c>
      <c r="N65" s="38"/>
      <c r="O65" s="39"/>
      <c r="P65" s="39"/>
    </row>
    <row r="66" spans="1:16" x14ac:dyDescent="0.15">
      <c r="A66" s="37">
        <v>106</v>
      </c>
      <c r="B66" s="68" t="s">
        <v>8</v>
      </c>
      <c r="C66" s="69"/>
      <c r="D66" s="70"/>
      <c r="E66" s="38"/>
      <c r="F66" s="38"/>
      <c r="G66" s="38"/>
      <c r="H66" s="38">
        <v>2000000</v>
      </c>
      <c r="I66" s="38"/>
      <c r="J66" s="38">
        <v>2000000</v>
      </c>
      <c r="K66" s="38"/>
      <c r="L66" s="38"/>
      <c r="M66" s="38"/>
      <c r="N66" s="38">
        <v>2000000</v>
      </c>
      <c r="O66" s="39"/>
      <c r="P66" s="39"/>
    </row>
    <row r="67" spans="1:16" x14ac:dyDescent="0.15">
      <c r="A67" s="37">
        <v>201</v>
      </c>
      <c r="B67" s="68" t="s">
        <v>26</v>
      </c>
      <c r="C67" s="69"/>
      <c r="D67" s="70"/>
      <c r="E67" s="38"/>
      <c r="F67" s="38">
        <v>4000000</v>
      </c>
      <c r="G67" s="38"/>
      <c r="H67" s="38"/>
      <c r="I67" s="38"/>
      <c r="J67" s="38">
        <v>4000000</v>
      </c>
      <c r="K67" s="38"/>
      <c r="L67" s="38"/>
      <c r="M67" s="38"/>
      <c r="N67" s="38">
        <v>4000000</v>
      </c>
      <c r="O67" s="39"/>
      <c r="P67" s="39"/>
    </row>
    <row r="68" spans="1:16" x14ac:dyDescent="0.15">
      <c r="A68" s="37">
        <v>202</v>
      </c>
      <c r="B68" s="25" t="s">
        <v>27</v>
      </c>
      <c r="C68" s="40"/>
      <c r="D68" s="41"/>
      <c r="E68" s="38"/>
      <c r="F68" s="38"/>
      <c r="G68" s="38"/>
      <c r="H68" s="38">
        <v>1200000</v>
      </c>
      <c r="I68" s="38"/>
      <c r="J68" s="38">
        <v>1200000</v>
      </c>
      <c r="K68" s="38"/>
      <c r="L68" s="38"/>
      <c r="M68" s="38"/>
      <c r="N68" s="38">
        <v>1200000</v>
      </c>
      <c r="O68" s="39"/>
      <c r="P68" s="39"/>
    </row>
    <row r="69" spans="1:16" x14ac:dyDescent="0.15">
      <c r="A69" s="37">
        <v>301</v>
      </c>
      <c r="B69" s="25" t="s">
        <v>29</v>
      </c>
      <c r="C69" s="40"/>
      <c r="D69" s="41"/>
      <c r="E69" s="38"/>
      <c r="F69" s="38">
        <v>31800000</v>
      </c>
      <c r="G69" s="38"/>
      <c r="H69" s="38"/>
      <c r="I69" s="38"/>
      <c r="J69" s="38">
        <f>F69</f>
        <v>31800000</v>
      </c>
      <c r="K69" s="38"/>
      <c r="L69" s="38"/>
      <c r="M69" s="38"/>
      <c r="N69" s="38">
        <f>J69</f>
        <v>31800000</v>
      </c>
      <c r="O69" s="39"/>
      <c r="P69" s="39"/>
    </row>
    <row r="70" spans="1:16" x14ac:dyDescent="0.15">
      <c r="A70" s="37">
        <v>302</v>
      </c>
      <c r="B70" s="25" t="s">
        <v>32</v>
      </c>
      <c r="C70" s="40"/>
      <c r="D70" s="41"/>
      <c r="E70" s="38"/>
      <c r="F70" s="38"/>
      <c r="G70" s="38">
        <v>5000000</v>
      </c>
      <c r="H70" s="38">
        <v>4500000</v>
      </c>
      <c r="I70" s="38">
        <f>G70</f>
        <v>5000000</v>
      </c>
      <c r="J70" s="38">
        <f>H70</f>
        <v>4500000</v>
      </c>
      <c r="K70" s="38">
        <v>500000</v>
      </c>
      <c r="L70" s="38"/>
      <c r="M70" s="38"/>
      <c r="N70" s="38"/>
      <c r="O70" s="39"/>
      <c r="P70" s="39"/>
    </row>
    <row r="71" spans="1:16" x14ac:dyDescent="0.15">
      <c r="A71" s="37">
        <v>401</v>
      </c>
      <c r="B71" s="68" t="s">
        <v>30</v>
      </c>
      <c r="C71" s="69"/>
      <c r="D71" s="70"/>
      <c r="E71" s="38"/>
      <c r="F71" s="38">
        <v>12000000</v>
      </c>
      <c r="G71" s="38"/>
      <c r="H71" s="38"/>
      <c r="I71" s="38"/>
      <c r="J71" s="38">
        <v>12000000</v>
      </c>
      <c r="K71" s="38"/>
      <c r="L71" s="38">
        <v>12000000</v>
      </c>
      <c r="M71" s="38"/>
      <c r="N71" s="38"/>
      <c r="O71" s="39"/>
      <c r="P71" s="39"/>
    </row>
    <row r="72" spans="1:16" x14ac:dyDescent="0.15">
      <c r="A72" s="37">
        <v>501</v>
      </c>
      <c r="B72" s="25" t="s">
        <v>31</v>
      </c>
      <c r="C72" s="40"/>
      <c r="D72" s="41"/>
      <c r="E72" s="38">
        <v>3000000</v>
      </c>
      <c r="F72" s="38"/>
      <c r="G72" s="38">
        <v>1200000</v>
      </c>
      <c r="H72" s="38"/>
      <c r="I72" s="38">
        <f>MAX(C72+G72)</f>
        <v>1200000</v>
      </c>
      <c r="J72" s="38"/>
      <c r="K72" s="38">
        <v>4200000</v>
      </c>
      <c r="L72" s="38"/>
      <c r="M72" s="38"/>
      <c r="N72" s="38"/>
      <c r="O72" s="39"/>
      <c r="P72" s="39"/>
    </row>
    <row r="73" spans="1:16" x14ac:dyDescent="0.15">
      <c r="A73" s="37">
        <v>502</v>
      </c>
      <c r="B73" s="68" t="s">
        <v>28</v>
      </c>
      <c r="C73" s="69"/>
      <c r="D73" s="70"/>
      <c r="E73" s="38">
        <v>1500000</v>
      </c>
      <c r="F73" s="38"/>
      <c r="G73" s="38">
        <v>2000000</v>
      </c>
      <c r="H73" s="38"/>
      <c r="I73" s="38">
        <f>MAX(C73+G73)</f>
        <v>2000000</v>
      </c>
      <c r="J73" s="38"/>
      <c r="K73" s="38">
        <v>3500000</v>
      </c>
      <c r="L73" s="38"/>
      <c r="M73" s="38"/>
      <c r="N73" s="38"/>
      <c r="O73" s="39"/>
      <c r="P73" s="39"/>
    </row>
    <row r="74" spans="1:16" x14ac:dyDescent="0.15">
      <c r="A74" s="37">
        <v>503</v>
      </c>
      <c r="B74" s="68" t="s">
        <v>34</v>
      </c>
      <c r="C74" s="69"/>
      <c r="D74" s="70"/>
      <c r="E74" s="38"/>
      <c r="F74" s="38"/>
      <c r="G74" s="38">
        <v>500000</v>
      </c>
      <c r="H74" s="38"/>
      <c r="I74" s="38">
        <v>500000</v>
      </c>
      <c r="J74" s="38"/>
      <c r="K74" s="38">
        <v>500000</v>
      </c>
      <c r="L74" s="38"/>
      <c r="M74" s="38"/>
      <c r="N74" s="38"/>
      <c r="O74" s="39"/>
      <c r="P74" s="39"/>
    </row>
    <row r="75" spans="1:16" x14ac:dyDescent="0.15">
      <c r="A75" s="37">
        <v>504</v>
      </c>
      <c r="B75" s="68" t="s">
        <v>35</v>
      </c>
      <c r="C75" s="69"/>
      <c r="D75" s="70"/>
      <c r="E75" s="38">
        <v>800000</v>
      </c>
      <c r="F75" s="38"/>
      <c r="G75" s="38"/>
      <c r="H75" s="38"/>
      <c r="I75" s="38">
        <f>E75</f>
        <v>800000</v>
      </c>
      <c r="J75" s="38"/>
      <c r="K75" s="38">
        <f>I75</f>
        <v>800000</v>
      </c>
      <c r="L75" s="38"/>
      <c r="M75" s="38"/>
      <c r="N75" s="38"/>
      <c r="O75" s="39"/>
      <c r="P75" s="39"/>
    </row>
    <row r="76" spans="1:16" x14ac:dyDescent="0.15">
      <c r="A76" s="83"/>
      <c r="B76" s="84"/>
      <c r="C76" s="84"/>
      <c r="D76" s="85"/>
      <c r="E76" s="12">
        <f>SUM(E61:E75)</f>
        <v>47800000</v>
      </c>
      <c r="F76" s="12">
        <f>SUM(F61:F75)</f>
        <v>47800000</v>
      </c>
      <c r="G76" s="12">
        <f>SUM(G61:G75)</f>
        <v>13200000</v>
      </c>
      <c r="H76" s="12">
        <f>SUM(H63:H75)</f>
        <v>13200000</v>
      </c>
      <c r="I76" s="12">
        <f>SUM(I61:I75)</f>
        <v>31500000</v>
      </c>
      <c r="J76" s="12">
        <f>SUM(J61:J75)</f>
        <v>56000000</v>
      </c>
      <c r="K76" s="12">
        <f>SUM(K70:K75)</f>
        <v>9500000</v>
      </c>
      <c r="L76" s="12">
        <f>SUM(L70:L71)</f>
        <v>12000000</v>
      </c>
      <c r="M76" s="12">
        <f>SUM(M61:M71)</f>
        <v>42000000</v>
      </c>
      <c r="N76" s="12">
        <f>SUM(N63:N75)</f>
        <v>39500000</v>
      </c>
      <c r="O76" s="13"/>
      <c r="P76" s="13"/>
    </row>
    <row r="77" spans="1:16" x14ac:dyDescent="0.15">
      <c r="A77" s="83" t="s">
        <v>68</v>
      </c>
      <c r="B77" s="84"/>
      <c r="C77" s="84"/>
      <c r="D77" s="85"/>
      <c r="E77" s="12"/>
      <c r="F77" s="12"/>
      <c r="G77" s="12"/>
      <c r="H77" s="12"/>
      <c r="I77" s="12"/>
      <c r="J77" s="12"/>
      <c r="K77" s="42">
        <f>MIN(L76-K76)</f>
        <v>2500000</v>
      </c>
      <c r="L77" s="12"/>
      <c r="M77" s="12"/>
      <c r="N77" s="42">
        <f>MIN(M76-N76)</f>
        <v>2500000</v>
      </c>
      <c r="O77" s="13"/>
      <c r="P77" s="43"/>
    </row>
    <row r="78" spans="1:16" x14ac:dyDescent="0.15">
      <c r="A78" s="83"/>
      <c r="B78" s="84"/>
      <c r="C78" s="84"/>
      <c r="D78" s="85"/>
      <c r="E78" s="12"/>
      <c r="F78" s="12"/>
      <c r="G78" s="12"/>
      <c r="H78" s="12"/>
      <c r="I78" s="12"/>
      <c r="J78" s="12"/>
      <c r="K78" s="12">
        <f>MAX(K76+K77)</f>
        <v>12000000</v>
      </c>
      <c r="L78" s="12"/>
      <c r="M78" s="12"/>
      <c r="N78" s="12">
        <f>MAX(M76+N77)</f>
        <v>44500000</v>
      </c>
      <c r="O78" s="13"/>
      <c r="P78" s="13"/>
    </row>
    <row r="79" spans="1:16" x14ac:dyDescent="0.15">
      <c r="A79" s="2"/>
      <c r="B79" s="2"/>
      <c r="C79" s="2"/>
      <c r="D79" s="2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</row>
    <row r="80" spans="1:16" x14ac:dyDescent="0.15">
      <c r="A80" s="44" t="s">
        <v>64</v>
      </c>
      <c r="B80" s="44"/>
      <c r="C80" s="44"/>
      <c r="D80" s="44"/>
      <c r="E80" s="44"/>
      <c r="F80" s="44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x14ac:dyDescent="0.15">
      <c r="A81" s="44"/>
      <c r="B81" s="44"/>
      <c r="C81" s="44"/>
      <c r="D81" s="44"/>
      <c r="E81" s="44"/>
      <c r="F81" s="44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x14ac:dyDescent="0.15">
      <c r="A82" s="1" t="s">
        <v>43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15">
      <c r="A83" s="36" t="s">
        <v>16</v>
      </c>
      <c r="B83" s="77" t="s">
        <v>17</v>
      </c>
      <c r="C83" s="78"/>
      <c r="D83" s="79"/>
      <c r="E83" s="3" t="s">
        <v>5</v>
      </c>
      <c r="F83" s="3" t="s">
        <v>4</v>
      </c>
      <c r="G83" s="4"/>
      <c r="H83" s="4"/>
      <c r="I83" s="1"/>
      <c r="J83" s="1"/>
      <c r="K83" s="1"/>
      <c r="L83" s="1"/>
      <c r="M83" s="1"/>
      <c r="N83" s="1"/>
      <c r="O83" s="1"/>
      <c r="P83" s="1"/>
    </row>
    <row r="84" spans="1:16" x14ac:dyDescent="0.15">
      <c r="A84" s="37">
        <v>101</v>
      </c>
      <c r="B84" s="68" t="s">
        <v>23</v>
      </c>
      <c r="C84" s="69"/>
      <c r="D84" s="70"/>
      <c r="E84" s="38">
        <v>10000000</v>
      </c>
      <c r="F84" s="38"/>
      <c r="G84" s="39"/>
      <c r="H84" s="39"/>
      <c r="I84" s="1"/>
      <c r="J84" s="1"/>
      <c r="K84" s="1"/>
      <c r="L84" s="1"/>
      <c r="M84" s="1"/>
      <c r="N84" s="1"/>
      <c r="O84" s="1"/>
      <c r="P84" s="1"/>
    </row>
    <row r="85" spans="1:16" x14ac:dyDescent="0.15">
      <c r="A85" s="37">
        <v>102</v>
      </c>
      <c r="B85" s="25" t="s">
        <v>24</v>
      </c>
      <c r="C85" s="40"/>
      <c r="D85" s="41"/>
      <c r="E85" s="38">
        <v>7500000</v>
      </c>
      <c r="F85" s="38"/>
      <c r="G85" s="39"/>
      <c r="H85" s="39"/>
      <c r="I85" s="1"/>
      <c r="J85" s="1"/>
      <c r="K85" s="1"/>
      <c r="L85" s="1"/>
      <c r="M85" s="1"/>
      <c r="N85" s="1"/>
      <c r="O85" s="1"/>
      <c r="P85" s="1"/>
    </row>
    <row r="86" spans="1:16" x14ac:dyDescent="0.15">
      <c r="A86" s="37">
        <v>103</v>
      </c>
      <c r="B86" s="68" t="s">
        <v>10</v>
      </c>
      <c r="C86" s="69"/>
      <c r="D86" s="70"/>
      <c r="E86" s="38"/>
      <c r="F86" s="38">
        <v>500000</v>
      </c>
      <c r="G86" s="39"/>
      <c r="H86" s="39"/>
      <c r="I86" s="1"/>
      <c r="J86" s="1"/>
      <c r="K86" s="1"/>
      <c r="L86" s="1"/>
      <c r="M86" s="1"/>
      <c r="N86" s="1"/>
      <c r="O86" s="1"/>
      <c r="P86" s="1"/>
    </row>
    <row r="87" spans="1:16" x14ac:dyDescent="0.15">
      <c r="A87" s="37">
        <v>104</v>
      </c>
      <c r="B87" s="68" t="s">
        <v>36</v>
      </c>
      <c r="C87" s="69"/>
      <c r="D87" s="70"/>
      <c r="E87" s="38">
        <v>4500000</v>
      </c>
      <c r="F87" s="38"/>
      <c r="G87" s="39"/>
      <c r="H87" s="39"/>
      <c r="I87" s="1"/>
      <c r="J87" s="1"/>
      <c r="K87" s="1"/>
      <c r="L87" s="1"/>
      <c r="M87" s="1"/>
      <c r="N87" s="1"/>
      <c r="O87" s="1"/>
      <c r="P87" s="1"/>
    </row>
    <row r="88" spans="1:16" x14ac:dyDescent="0.15">
      <c r="A88" s="37">
        <v>105</v>
      </c>
      <c r="B88" s="68" t="s">
        <v>25</v>
      </c>
      <c r="C88" s="69"/>
      <c r="D88" s="70"/>
      <c r="E88" s="38">
        <v>20000000</v>
      </c>
      <c r="F88" s="38"/>
      <c r="G88" s="39"/>
      <c r="H88" s="39"/>
      <c r="I88" s="1"/>
      <c r="J88" s="1"/>
      <c r="K88" s="1"/>
      <c r="L88" s="1"/>
      <c r="M88" s="1"/>
      <c r="N88" s="1"/>
      <c r="O88" s="1"/>
      <c r="P88" s="1"/>
    </row>
    <row r="89" spans="1:16" x14ac:dyDescent="0.15">
      <c r="A89" s="37">
        <v>106</v>
      </c>
      <c r="B89" s="68" t="s">
        <v>8</v>
      </c>
      <c r="C89" s="69"/>
      <c r="D89" s="70"/>
      <c r="E89" s="38"/>
      <c r="F89" s="38">
        <v>2000000</v>
      </c>
      <c r="G89" s="39"/>
      <c r="H89" s="39"/>
      <c r="I89" s="1"/>
      <c r="J89" s="1"/>
      <c r="K89" s="1"/>
      <c r="L89" s="1"/>
      <c r="M89" s="1"/>
      <c r="N89" s="1"/>
      <c r="O89" s="1"/>
      <c r="P89" s="1"/>
    </row>
    <row r="90" spans="1:16" x14ac:dyDescent="0.15">
      <c r="A90" s="37">
        <v>201</v>
      </c>
      <c r="B90" s="68" t="s">
        <v>26</v>
      </c>
      <c r="C90" s="69"/>
      <c r="D90" s="70"/>
      <c r="E90" s="38"/>
      <c r="F90" s="38">
        <v>4000000</v>
      </c>
      <c r="G90" s="39"/>
      <c r="H90" s="39"/>
      <c r="I90" s="1"/>
      <c r="J90" s="1"/>
      <c r="K90" s="1"/>
      <c r="L90" s="1"/>
      <c r="M90" s="1"/>
      <c r="N90" s="1"/>
      <c r="O90" s="1"/>
      <c r="P90" s="1"/>
    </row>
    <row r="91" spans="1:16" x14ac:dyDescent="0.15">
      <c r="A91" s="37">
        <v>202</v>
      </c>
      <c r="B91" s="25" t="s">
        <v>27</v>
      </c>
      <c r="C91" s="40"/>
      <c r="D91" s="41"/>
      <c r="E91" s="38"/>
      <c r="F91" s="38">
        <v>1200000</v>
      </c>
      <c r="G91" s="39"/>
      <c r="H91" s="39"/>
      <c r="I91" s="1"/>
      <c r="J91" s="1"/>
      <c r="K91" s="1"/>
      <c r="L91" s="1"/>
      <c r="M91" s="1"/>
      <c r="N91" s="1"/>
      <c r="O91" s="1"/>
      <c r="P91" s="1"/>
    </row>
    <row r="92" spans="1:16" x14ac:dyDescent="0.15">
      <c r="A92" s="37">
        <v>301</v>
      </c>
      <c r="B92" s="25" t="s">
        <v>29</v>
      </c>
      <c r="C92" s="40"/>
      <c r="D92" s="41"/>
      <c r="E92" s="38"/>
      <c r="F92" s="38">
        <v>31800000</v>
      </c>
      <c r="G92" s="39"/>
      <c r="H92" s="39"/>
      <c r="I92" s="1"/>
      <c r="J92" s="1"/>
      <c r="K92" s="1"/>
      <c r="L92" s="1"/>
      <c r="M92" s="1"/>
      <c r="N92" s="1"/>
      <c r="O92" s="1"/>
      <c r="P92" s="1"/>
    </row>
    <row r="93" spans="1:16" x14ac:dyDescent="0.15">
      <c r="A93" s="37">
        <v>302</v>
      </c>
      <c r="B93" s="25" t="s">
        <v>32</v>
      </c>
      <c r="C93" s="40"/>
      <c r="D93" s="41"/>
      <c r="E93" s="38">
        <v>5000000</v>
      </c>
      <c r="F93" s="38">
        <v>4500000</v>
      </c>
      <c r="G93" s="39"/>
      <c r="H93" s="39"/>
      <c r="I93" s="1"/>
      <c r="J93" s="1"/>
      <c r="K93" s="1"/>
      <c r="L93" s="1"/>
      <c r="M93" s="1"/>
      <c r="N93" s="1"/>
      <c r="O93" s="1"/>
      <c r="P93" s="1"/>
    </row>
    <row r="94" spans="1:16" x14ac:dyDescent="0.15">
      <c r="A94" s="37">
        <v>401</v>
      </c>
      <c r="B94" s="68" t="s">
        <v>30</v>
      </c>
      <c r="C94" s="69"/>
      <c r="D94" s="70"/>
      <c r="E94" s="38"/>
      <c r="F94" s="38">
        <v>12000000</v>
      </c>
      <c r="G94" s="39"/>
      <c r="H94" s="39"/>
      <c r="I94" s="1"/>
      <c r="J94" s="1"/>
      <c r="K94" s="1"/>
      <c r="L94" s="1"/>
      <c r="M94" s="1"/>
      <c r="N94" s="1"/>
      <c r="O94" s="1"/>
      <c r="P94" s="1"/>
    </row>
    <row r="95" spans="1:16" x14ac:dyDescent="0.15">
      <c r="A95" s="37">
        <v>501</v>
      </c>
      <c r="B95" s="25" t="s">
        <v>31</v>
      </c>
      <c r="C95" s="40"/>
      <c r="D95" s="41"/>
      <c r="E95" s="38">
        <v>4200000</v>
      </c>
      <c r="F95" s="38"/>
      <c r="G95" s="39"/>
      <c r="H95" s="39"/>
      <c r="I95" s="1"/>
      <c r="J95" s="1"/>
      <c r="K95" s="1"/>
      <c r="L95" s="1"/>
      <c r="M95" s="1"/>
      <c r="N95" s="1"/>
      <c r="O95" s="1"/>
      <c r="P95" s="1"/>
    </row>
    <row r="96" spans="1:16" x14ac:dyDescent="0.15">
      <c r="A96" s="37">
        <v>502</v>
      </c>
      <c r="B96" s="68" t="s">
        <v>28</v>
      </c>
      <c r="C96" s="69"/>
      <c r="D96" s="70"/>
      <c r="E96" s="38">
        <v>3500000</v>
      </c>
      <c r="F96" s="38"/>
      <c r="G96" s="39"/>
      <c r="H96" s="39"/>
      <c r="I96" s="1"/>
      <c r="J96" s="1"/>
      <c r="K96" s="1"/>
      <c r="L96" s="1"/>
      <c r="M96" s="1"/>
      <c r="N96" s="1"/>
      <c r="O96" s="1"/>
      <c r="P96" s="1"/>
    </row>
    <row r="97" spans="1:16" x14ac:dyDescent="0.15">
      <c r="A97" s="37">
        <v>503</v>
      </c>
      <c r="B97" s="68" t="s">
        <v>34</v>
      </c>
      <c r="C97" s="69"/>
      <c r="D97" s="70"/>
      <c r="E97" s="38">
        <v>500000</v>
      </c>
      <c r="F97" s="38"/>
      <c r="G97" s="39"/>
      <c r="H97" s="39"/>
      <c r="I97" s="1"/>
      <c r="J97" s="1"/>
      <c r="K97" s="1"/>
      <c r="L97" s="1"/>
      <c r="M97" s="1"/>
      <c r="N97" s="1"/>
      <c r="O97" s="1"/>
      <c r="P97" s="1"/>
    </row>
    <row r="98" spans="1:16" x14ac:dyDescent="0.15">
      <c r="A98" s="37">
        <v>504</v>
      </c>
      <c r="B98" s="68" t="s">
        <v>35</v>
      </c>
      <c r="C98" s="69"/>
      <c r="D98" s="70"/>
      <c r="E98" s="38">
        <v>800000</v>
      </c>
      <c r="F98" s="3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15">
      <c r="A99" s="83" t="s">
        <v>41</v>
      </c>
      <c r="B99" s="84"/>
      <c r="C99" s="84"/>
      <c r="D99" s="85"/>
      <c r="E99" s="12">
        <f>SUM(E84:E98)</f>
        <v>56000000</v>
      </c>
      <c r="F99" s="12">
        <f>SUM(F84:F98)</f>
        <v>56000000</v>
      </c>
      <c r="G99" s="39"/>
      <c r="H99" s="39"/>
      <c r="I99" s="1"/>
      <c r="J99" s="1"/>
      <c r="K99" s="1"/>
      <c r="L99" s="1"/>
      <c r="M99" s="1"/>
      <c r="N99" s="1"/>
      <c r="O99" s="1"/>
      <c r="P99" s="1"/>
    </row>
    <row r="100" spans="1:16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15">
      <c r="A101" s="14" t="s">
        <v>44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15">
      <c r="A102" s="67" t="s">
        <v>0</v>
      </c>
      <c r="B102" s="67"/>
      <c r="C102" s="67"/>
      <c r="D102" s="67"/>
      <c r="E102" s="67"/>
      <c r="F102" s="67"/>
      <c r="G102" s="67"/>
      <c r="H102" s="67"/>
      <c r="I102" s="67"/>
      <c r="J102" s="1"/>
      <c r="K102" s="1"/>
      <c r="L102" s="1"/>
      <c r="M102" s="1"/>
      <c r="N102" s="1"/>
      <c r="O102" s="1"/>
      <c r="P102" s="1"/>
    </row>
    <row r="103" spans="1:16" x14ac:dyDescent="0.15">
      <c r="A103" s="67" t="s">
        <v>45</v>
      </c>
      <c r="B103" s="67"/>
      <c r="C103" s="67"/>
      <c r="D103" s="67"/>
      <c r="E103" s="67"/>
      <c r="F103" s="67"/>
      <c r="G103" s="67"/>
      <c r="H103" s="67"/>
      <c r="I103" s="67"/>
      <c r="J103" s="1"/>
      <c r="K103" s="1"/>
      <c r="L103" s="1"/>
      <c r="M103" s="1"/>
      <c r="N103" s="1"/>
      <c r="O103" s="1"/>
      <c r="P103" s="1"/>
    </row>
    <row r="104" spans="1:16" x14ac:dyDescent="0.15">
      <c r="A104" s="67" t="s">
        <v>1</v>
      </c>
      <c r="B104" s="67"/>
      <c r="C104" s="67"/>
      <c r="D104" s="67"/>
      <c r="E104" s="67"/>
      <c r="F104" s="67"/>
      <c r="G104" s="67"/>
      <c r="H104" s="67"/>
      <c r="I104" s="67"/>
      <c r="J104" s="1"/>
      <c r="K104" s="1"/>
      <c r="L104" s="1"/>
      <c r="M104" s="1"/>
      <c r="N104" s="1"/>
      <c r="O104" s="1"/>
      <c r="P104" s="1"/>
    </row>
    <row r="105" spans="1:16" x14ac:dyDescent="0.15">
      <c r="A105" s="45" t="s">
        <v>46</v>
      </c>
      <c r="B105" s="46"/>
      <c r="C105" s="46"/>
      <c r="D105" s="46"/>
      <c r="E105" s="46"/>
      <c r="F105" s="47"/>
      <c r="G105" s="45" t="s">
        <v>57</v>
      </c>
      <c r="H105" s="46"/>
      <c r="I105" s="48"/>
      <c r="J105" s="49"/>
      <c r="K105" s="1"/>
      <c r="L105" s="1"/>
      <c r="M105" s="1"/>
      <c r="N105" s="1"/>
      <c r="O105" s="1"/>
      <c r="P105" s="1"/>
    </row>
    <row r="106" spans="1:16" x14ac:dyDescent="0.15">
      <c r="A106" s="87" t="s">
        <v>23</v>
      </c>
      <c r="B106" s="88"/>
      <c r="C106" s="88"/>
      <c r="D106" s="1"/>
      <c r="E106" s="39">
        <v>10000000</v>
      </c>
      <c r="F106" s="50"/>
      <c r="G106" s="51" t="s">
        <v>26</v>
      </c>
      <c r="H106" s="1"/>
      <c r="I106" s="39">
        <v>4000000</v>
      </c>
      <c r="J106" s="52"/>
      <c r="K106" s="1"/>
      <c r="L106" s="1"/>
      <c r="M106" s="1"/>
      <c r="N106" s="1"/>
      <c r="O106" s="1"/>
      <c r="P106" s="1"/>
    </row>
    <row r="107" spans="1:16" x14ac:dyDescent="0.15">
      <c r="A107" s="53" t="s">
        <v>24</v>
      </c>
      <c r="B107" s="54"/>
      <c r="C107" s="54"/>
      <c r="D107" s="1"/>
      <c r="E107" s="39">
        <v>7500000</v>
      </c>
      <c r="F107" s="50"/>
      <c r="G107" s="53" t="s">
        <v>27</v>
      </c>
      <c r="H107" s="54"/>
      <c r="I107" s="39">
        <v>1200000</v>
      </c>
      <c r="J107" s="55"/>
      <c r="K107" s="1"/>
      <c r="L107" s="1"/>
      <c r="M107" s="1"/>
      <c r="N107" s="1"/>
      <c r="O107" s="1"/>
      <c r="P107" s="1"/>
    </row>
    <row r="108" spans="1:16" x14ac:dyDescent="0.15">
      <c r="A108" s="51" t="s">
        <v>10</v>
      </c>
      <c r="B108" s="1"/>
      <c r="C108" s="1"/>
      <c r="D108" s="1"/>
      <c r="E108" s="39">
        <v>-500000</v>
      </c>
      <c r="F108" s="50"/>
      <c r="G108" s="56"/>
      <c r="H108" s="39"/>
      <c r="I108" s="1"/>
      <c r="J108" s="52"/>
      <c r="K108" s="1"/>
      <c r="L108" s="1"/>
      <c r="M108" s="1"/>
      <c r="N108" s="1"/>
      <c r="O108" s="1"/>
      <c r="P108" s="1"/>
    </row>
    <row r="109" spans="1:16" x14ac:dyDescent="0.15">
      <c r="A109" s="51" t="s">
        <v>13</v>
      </c>
      <c r="B109" s="1"/>
      <c r="C109" s="1"/>
      <c r="D109" s="1"/>
      <c r="E109" s="39">
        <v>4500000</v>
      </c>
      <c r="F109" s="50"/>
      <c r="G109" s="56"/>
      <c r="H109" s="39"/>
      <c r="I109" s="1"/>
      <c r="J109" s="52"/>
      <c r="K109" s="1"/>
      <c r="L109" s="1"/>
      <c r="M109" s="1"/>
      <c r="N109" s="1"/>
      <c r="O109" s="1"/>
      <c r="P109" s="1"/>
    </row>
    <row r="110" spans="1:16" x14ac:dyDescent="0.15">
      <c r="A110" s="57" t="s">
        <v>56</v>
      </c>
      <c r="B110" s="14"/>
      <c r="C110" s="14"/>
      <c r="D110" s="1"/>
      <c r="E110" s="39"/>
      <c r="F110" s="58">
        <f>SUM(E106:E109)</f>
        <v>21500000</v>
      </c>
      <c r="G110" s="59" t="s">
        <v>58</v>
      </c>
      <c r="H110" s="13"/>
      <c r="I110" s="13"/>
      <c r="J110" s="58">
        <f>SUM(I106:I107)</f>
        <v>5200000</v>
      </c>
      <c r="K110" s="1"/>
      <c r="L110" s="1"/>
      <c r="M110" s="1"/>
      <c r="N110" s="1"/>
      <c r="O110" s="1"/>
      <c r="P110" s="1"/>
    </row>
    <row r="111" spans="1:16" x14ac:dyDescent="0.15">
      <c r="A111" s="51"/>
      <c r="B111" s="1"/>
      <c r="C111" s="1"/>
      <c r="D111" s="1"/>
      <c r="E111" s="1"/>
      <c r="F111" s="52"/>
      <c r="G111" s="51"/>
      <c r="H111" s="1"/>
      <c r="I111" s="1"/>
      <c r="J111" s="52"/>
      <c r="K111" s="1"/>
      <c r="L111" s="1"/>
      <c r="M111" s="1"/>
      <c r="N111" s="1"/>
      <c r="O111" s="1"/>
      <c r="P111" s="1"/>
    </row>
    <row r="112" spans="1:16" x14ac:dyDescent="0.15">
      <c r="A112" s="57" t="s">
        <v>47</v>
      </c>
      <c r="B112" s="14"/>
      <c r="C112" s="14"/>
      <c r="D112" s="14"/>
      <c r="E112" s="14"/>
      <c r="F112" s="60"/>
      <c r="G112" s="57" t="s">
        <v>48</v>
      </c>
      <c r="H112" s="14"/>
      <c r="I112" s="14"/>
      <c r="J112" s="52"/>
      <c r="K112" s="1"/>
      <c r="L112" s="1"/>
      <c r="M112" s="1"/>
      <c r="N112" s="1"/>
      <c r="O112" s="1"/>
      <c r="P112" s="1"/>
    </row>
    <row r="113" spans="1:16" x14ac:dyDescent="0.15">
      <c r="A113" s="87" t="s">
        <v>25</v>
      </c>
      <c r="B113" s="88"/>
      <c r="C113" s="88"/>
      <c r="D113" s="1"/>
      <c r="E113" s="39">
        <v>20000000</v>
      </c>
      <c r="F113" s="50"/>
      <c r="G113" s="56" t="s">
        <v>29</v>
      </c>
      <c r="H113" s="39"/>
      <c r="I113" s="39">
        <v>31800000</v>
      </c>
      <c r="J113" s="52"/>
      <c r="K113" s="1"/>
      <c r="L113" s="1"/>
      <c r="M113" s="1"/>
      <c r="N113" s="1"/>
      <c r="O113" s="1"/>
      <c r="P113" s="1"/>
    </row>
    <row r="114" spans="1:16" x14ac:dyDescent="0.15">
      <c r="A114" s="51" t="s">
        <v>8</v>
      </c>
      <c r="B114" s="1"/>
      <c r="C114" s="1"/>
      <c r="D114" s="1"/>
      <c r="E114" s="39">
        <v>-2000000</v>
      </c>
      <c r="F114" s="50"/>
      <c r="G114" s="56" t="s">
        <v>49</v>
      </c>
      <c r="H114" s="39"/>
      <c r="I114" s="39">
        <v>2500000</v>
      </c>
      <c r="J114" s="52"/>
      <c r="K114" s="1"/>
      <c r="L114" s="1"/>
      <c r="M114" s="1"/>
      <c r="N114" s="1"/>
      <c r="O114" s="1"/>
      <c r="P114" s="1"/>
    </row>
    <row r="115" spans="1:16" x14ac:dyDescent="0.15">
      <c r="A115" s="59" t="s">
        <v>55</v>
      </c>
      <c r="B115" s="14"/>
      <c r="C115" s="14"/>
      <c r="D115" s="14"/>
      <c r="E115" s="13"/>
      <c r="F115" s="58">
        <f>SUM(E113:E114)</f>
        <v>18000000</v>
      </c>
      <c r="G115" s="59" t="s">
        <v>59</v>
      </c>
      <c r="H115" s="13"/>
      <c r="I115" s="13"/>
      <c r="J115" s="58">
        <f>SUM(I113:I114)</f>
        <v>34300000</v>
      </c>
      <c r="K115" s="1"/>
      <c r="L115" s="1"/>
      <c r="M115" s="1"/>
      <c r="N115" s="1"/>
      <c r="O115" s="1"/>
      <c r="P115" s="1"/>
    </row>
    <row r="116" spans="1:16" x14ac:dyDescent="0.15">
      <c r="A116" s="59" t="s">
        <v>51</v>
      </c>
      <c r="B116" s="14"/>
      <c r="C116" s="14"/>
      <c r="D116" s="14"/>
      <c r="E116" s="13"/>
      <c r="F116" s="58">
        <f>SUM(F110:F115)</f>
        <v>39500000</v>
      </c>
      <c r="G116" s="59" t="s">
        <v>50</v>
      </c>
      <c r="H116" s="13"/>
      <c r="I116" s="13"/>
      <c r="J116" s="58">
        <f>SUM(J110:J115)</f>
        <v>39500000</v>
      </c>
      <c r="K116" s="1"/>
      <c r="L116" s="1"/>
      <c r="M116" s="1"/>
      <c r="N116" s="1"/>
      <c r="O116" s="1"/>
      <c r="P116" s="1"/>
    </row>
    <row r="117" spans="1:16" x14ac:dyDescent="0.15">
      <c r="A117" s="61"/>
      <c r="B117" s="62"/>
      <c r="C117" s="62"/>
      <c r="D117" s="62"/>
      <c r="E117" s="62"/>
      <c r="F117" s="63"/>
      <c r="G117" s="61"/>
      <c r="H117" s="64"/>
      <c r="I117" s="62"/>
      <c r="J117" s="63"/>
      <c r="K117" s="1"/>
      <c r="L117" s="1"/>
      <c r="M117" s="1"/>
      <c r="N117" s="1"/>
      <c r="O117" s="1"/>
      <c r="P117" s="1"/>
    </row>
    <row r="118" spans="1:16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15">
      <c r="A119" s="14" t="s">
        <v>52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15">
      <c r="A120" s="67" t="s">
        <v>0</v>
      </c>
      <c r="B120" s="67"/>
      <c r="C120" s="67"/>
      <c r="D120" s="67"/>
      <c r="E120" s="67"/>
      <c r="F120" s="67"/>
      <c r="G120" s="14"/>
      <c r="H120" s="14"/>
      <c r="I120" s="14"/>
      <c r="J120" s="1"/>
      <c r="K120" s="1"/>
      <c r="L120" s="1"/>
      <c r="M120" s="1"/>
      <c r="N120" s="1"/>
      <c r="O120" s="1"/>
      <c r="P120" s="1"/>
    </row>
    <row r="121" spans="1:16" x14ac:dyDescent="0.15">
      <c r="A121" s="67" t="s">
        <v>53</v>
      </c>
      <c r="B121" s="67"/>
      <c r="C121" s="67"/>
      <c r="D121" s="67"/>
      <c r="E121" s="67"/>
      <c r="F121" s="67"/>
      <c r="G121" s="14"/>
      <c r="H121" s="14"/>
      <c r="I121" s="14"/>
      <c r="J121" s="1"/>
      <c r="K121" s="1"/>
      <c r="L121" s="1"/>
      <c r="M121" s="1"/>
      <c r="N121" s="1"/>
      <c r="O121" s="1"/>
      <c r="P121" s="1"/>
    </row>
    <row r="122" spans="1:16" x14ac:dyDescent="0.15">
      <c r="A122" s="76" t="s">
        <v>1</v>
      </c>
      <c r="B122" s="76"/>
      <c r="C122" s="76"/>
      <c r="D122" s="76"/>
      <c r="E122" s="76"/>
      <c r="F122" s="76"/>
      <c r="G122" s="14"/>
      <c r="H122" s="14"/>
      <c r="I122" s="14"/>
      <c r="J122" s="1"/>
      <c r="K122" s="1"/>
      <c r="L122" s="1"/>
      <c r="M122" s="1"/>
      <c r="N122" s="1"/>
      <c r="O122" s="1"/>
      <c r="P122" s="1"/>
    </row>
    <row r="123" spans="1:16" x14ac:dyDescent="0.15">
      <c r="A123" s="45" t="s">
        <v>54</v>
      </c>
      <c r="B123" s="65"/>
      <c r="C123" s="65"/>
      <c r="D123" s="65"/>
      <c r="E123" s="65"/>
      <c r="F123" s="49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15">
      <c r="A124" s="51" t="s">
        <v>30</v>
      </c>
      <c r="B124" s="1"/>
      <c r="C124" s="1"/>
      <c r="D124" s="1"/>
      <c r="E124" s="39">
        <v>12000000</v>
      </c>
      <c r="F124" s="52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15">
      <c r="A125" s="57" t="s">
        <v>60</v>
      </c>
      <c r="B125" s="14"/>
      <c r="C125" s="14"/>
      <c r="D125" s="14"/>
      <c r="E125" s="14"/>
      <c r="F125" s="58">
        <v>12000000</v>
      </c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15">
      <c r="A126" s="51"/>
      <c r="B126" s="1"/>
      <c r="C126" s="1"/>
      <c r="D126" s="1"/>
      <c r="E126" s="1"/>
      <c r="F126" s="52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15">
      <c r="A127" s="57" t="s">
        <v>61</v>
      </c>
      <c r="B127" s="14"/>
      <c r="C127" s="1"/>
      <c r="D127" s="1"/>
      <c r="E127" s="1"/>
      <c r="F127" s="52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15">
      <c r="A128" s="53" t="s">
        <v>31</v>
      </c>
      <c r="B128" s="54"/>
      <c r="C128" s="54"/>
      <c r="D128" s="1"/>
      <c r="E128" s="39">
        <v>4200000</v>
      </c>
      <c r="F128" s="52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15">
      <c r="A129" s="87" t="s">
        <v>28</v>
      </c>
      <c r="B129" s="88"/>
      <c r="C129" s="88"/>
      <c r="D129" s="1"/>
      <c r="E129" s="39">
        <v>3500000</v>
      </c>
      <c r="F129" s="52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15">
      <c r="A130" s="51" t="s">
        <v>34</v>
      </c>
      <c r="B130" s="1"/>
      <c r="C130" s="1"/>
      <c r="D130" s="1"/>
      <c r="E130" s="39">
        <v>500000</v>
      </c>
      <c r="F130" s="52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15">
      <c r="A131" s="51" t="s">
        <v>63</v>
      </c>
      <c r="B131" s="1"/>
      <c r="C131" s="1"/>
      <c r="D131" s="1"/>
      <c r="E131" s="39">
        <v>500000</v>
      </c>
      <c r="F131" s="52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15">
      <c r="A132" s="87" t="s">
        <v>35</v>
      </c>
      <c r="B132" s="88"/>
      <c r="C132" s="88"/>
      <c r="D132" s="1"/>
      <c r="E132" s="39">
        <v>800000</v>
      </c>
      <c r="F132" s="52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15">
      <c r="A133" s="57" t="s">
        <v>62</v>
      </c>
      <c r="B133" s="14"/>
      <c r="C133" s="14"/>
      <c r="D133" s="14"/>
      <c r="E133" s="14"/>
      <c r="F133" s="58">
        <v>-9500000</v>
      </c>
      <c r="G133" s="14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15">
      <c r="A134" s="57" t="s">
        <v>49</v>
      </c>
      <c r="B134" s="14"/>
      <c r="C134" s="14"/>
      <c r="D134" s="14"/>
      <c r="E134" s="14"/>
      <c r="F134" s="58">
        <f>SUM(F125:F133)</f>
        <v>2500000</v>
      </c>
      <c r="G134" s="13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15">
      <c r="A135" s="66"/>
      <c r="B135" s="62"/>
      <c r="C135" s="62"/>
      <c r="D135" s="62"/>
      <c r="E135" s="62"/>
      <c r="F135" s="63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15">
      <c r="A137" s="14" t="s">
        <v>65</v>
      </c>
      <c r="B137" s="14"/>
      <c r="C137" s="14"/>
      <c r="D137" s="14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15">
      <c r="A138" s="15" t="s">
        <v>69</v>
      </c>
      <c r="B138" s="15"/>
      <c r="C138" s="15"/>
      <c r="D138" s="15"/>
      <c r="E138" s="15"/>
      <c r="F138" s="15"/>
      <c r="G138" s="2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</sheetData>
  <mergeCells count="56">
    <mergeCell ref="A39:G39"/>
    <mergeCell ref="A40:G40"/>
    <mergeCell ref="B83:D83"/>
    <mergeCell ref="A121:F121"/>
    <mergeCell ref="A129:C129"/>
    <mergeCell ref="B67:D67"/>
    <mergeCell ref="A58:P58"/>
    <mergeCell ref="A53:D53"/>
    <mergeCell ref="B88:D88"/>
    <mergeCell ref="A106:C106"/>
    <mergeCell ref="B94:D94"/>
    <mergeCell ref="B96:D96"/>
    <mergeCell ref="B97:D97"/>
    <mergeCell ref="B98:D98"/>
    <mergeCell ref="A99:D99"/>
    <mergeCell ref="B84:D84"/>
    <mergeCell ref="A5:G5"/>
    <mergeCell ref="A6:G6"/>
    <mergeCell ref="A7:D7"/>
    <mergeCell ref="A23:D23"/>
    <mergeCell ref="A38:G38"/>
    <mergeCell ref="A42:B42"/>
    <mergeCell ref="C42:D42"/>
    <mergeCell ref="A132:C132"/>
    <mergeCell ref="A76:D76"/>
    <mergeCell ref="O60:P60"/>
    <mergeCell ref="B66:D66"/>
    <mergeCell ref="G59:H59"/>
    <mergeCell ref="A56:P56"/>
    <mergeCell ref="A113:C113"/>
    <mergeCell ref="A104:I104"/>
    <mergeCell ref="B89:D89"/>
    <mergeCell ref="B87:D87"/>
    <mergeCell ref="B90:D90"/>
    <mergeCell ref="A102:I102"/>
    <mergeCell ref="A78:D78"/>
    <mergeCell ref="K59:L59"/>
    <mergeCell ref="A122:F122"/>
    <mergeCell ref="B86:D86"/>
    <mergeCell ref="A103:I103"/>
    <mergeCell ref="B59:D60"/>
    <mergeCell ref="A77:D77"/>
    <mergeCell ref="B73:D73"/>
    <mergeCell ref="B74:D74"/>
    <mergeCell ref="B75:D75"/>
    <mergeCell ref="B71:D71"/>
    <mergeCell ref="B61:D61"/>
    <mergeCell ref="A120:F120"/>
    <mergeCell ref="A57:P57"/>
    <mergeCell ref="B65:D65"/>
    <mergeCell ref="A59:A60"/>
    <mergeCell ref="I59:J59"/>
    <mergeCell ref="B64:D64"/>
    <mergeCell ref="B63:D63"/>
    <mergeCell ref="M59:N59"/>
    <mergeCell ref="E59:F5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lenovo</dc:creator>
  <cp:lastModifiedBy>user lenovo</cp:lastModifiedBy>
  <dcterms:created xsi:type="dcterms:W3CDTF">2025-09-30T23:23:42Z</dcterms:created>
  <dcterms:modified xsi:type="dcterms:W3CDTF">2025-10-04T03:37:53Z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f5911ca5121a41f0861da03ed7335a2b</vt:lpwstr>
  </property>
</Properties>
</file>