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30" yWindow="510" windowWidth="13120" windowHeight="5990"/>
  </bookViews>
  <sheets>
    <sheet name="Sheet1" sheetId="1" r:id="rId1"/>
    <sheet name="Sheet2" sheetId="5" r:id="rId2"/>
    <sheet name="Sheet3" sheetId="6" r:id="rId3"/>
  </sheets>
  <calcPr calcId="145621"/>
</workbook>
</file>

<file path=xl/calcChain.xml><?xml version="1.0" encoding="utf-8"?>
<calcChain xmlns="http://schemas.openxmlformats.org/spreadsheetml/2006/main">
  <c r="M38" i="1" l="1"/>
  <c r="K37" i="1"/>
  <c r="M37" i="1" s="1"/>
  <c r="M39" i="1" s="1"/>
  <c r="J37" i="1"/>
  <c r="M35" i="1"/>
  <c r="M36" i="1" s="1"/>
  <c r="M34" i="1"/>
  <c r="G34" i="1"/>
  <c r="M32" i="1"/>
  <c r="J32" i="1"/>
  <c r="M30" i="1"/>
  <c r="M29" i="1"/>
  <c r="M31" i="1" s="1"/>
  <c r="G29" i="1"/>
  <c r="M28" i="1"/>
  <c r="F12" i="1"/>
  <c r="F11" i="1"/>
  <c r="F13" i="1" s="1"/>
  <c r="F7" i="1"/>
  <c r="F6" i="1"/>
  <c r="F5" i="1"/>
  <c r="F8" i="1" s="1"/>
  <c r="K39" i="1" l="1"/>
</calcChain>
</file>

<file path=xl/sharedStrings.xml><?xml version="1.0" encoding="utf-8"?>
<sst xmlns="http://schemas.openxmlformats.org/spreadsheetml/2006/main" count="85" uniqueCount="59">
  <si>
    <t>1. Buatlah perhitungan Harga Pokok Penjualan (HPP) untuk bulan Januari 2025 menggunakan:</t>
  </si>
  <si>
    <t xml:space="preserve">1. SISTEM PERIODIK </t>
  </si>
  <si>
    <t>Tanggal</t>
  </si>
  <si>
    <t xml:space="preserve">Keterangan </t>
  </si>
  <si>
    <t>Unit</t>
  </si>
  <si>
    <t xml:space="preserve">Harga </t>
  </si>
  <si>
    <t xml:space="preserve">Jumlah </t>
  </si>
  <si>
    <t xml:space="preserve">Persediaan Awal </t>
  </si>
  <si>
    <t xml:space="preserve">Januari </t>
  </si>
  <si>
    <t xml:space="preserve">Pembelian </t>
  </si>
  <si>
    <t xml:space="preserve">Total barang tersedia untuk terjual </t>
  </si>
  <si>
    <t xml:space="preserve">Penjualan </t>
  </si>
  <si>
    <t xml:space="preserve">Total persediaan akhir </t>
  </si>
  <si>
    <t xml:space="preserve">HPP = Barang tersedia untuk terjual - Persediaan akhir 					</t>
  </si>
  <si>
    <t>HPP = Rp 14.050.000 - Rp 4.550.000</t>
  </si>
  <si>
    <t>HPP = Rp 9.500.000</t>
  </si>
  <si>
    <t>2. SISTEM PERPETUAL</t>
  </si>
  <si>
    <t>CV Multi Niaga</t>
  </si>
  <si>
    <t xml:space="preserve">Kartu Persediaan </t>
  </si>
  <si>
    <t>Periode Januari 2025</t>
  </si>
  <si>
    <t>No. Bukti</t>
  </si>
  <si>
    <t>Masuk</t>
  </si>
  <si>
    <t xml:space="preserve">Keluar </t>
  </si>
  <si>
    <t>Sisa</t>
  </si>
  <si>
    <t>Harga</t>
  </si>
  <si>
    <t>Jumlah</t>
  </si>
  <si>
    <t>Persediaan Awal</t>
  </si>
  <si>
    <t xml:space="preserve">A. Barang tersedia untuk terjual </t>
  </si>
  <si>
    <t xml:space="preserve">Persediaan Awal + Pembelian </t>
  </si>
  <si>
    <t>Rp 4.000.000 + (Rp 6.600.000 + 3.450.000)</t>
  </si>
  <si>
    <t xml:space="preserve">Rp 4.000.000 + Rp 10.050.000 </t>
  </si>
  <si>
    <t xml:space="preserve">B. Persediaan akhir </t>
  </si>
  <si>
    <t>(50 x Rp 22.000) + (150 x Rp 23.000)</t>
  </si>
  <si>
    <t>Rp 1.100.000 + Rp 3.450.000</t>
  </si>
  <si>
    <t xml:space="preserve">HPP = Barang tersedia untuk terjual - Persediaan akhir </t>
  </si>
  <si>
    <t>2. Bandingkan hasil HPP dari kedua sistem. Jelaskan mengapa bisa berbeda meskipun metodenya sama (FIFO).</t>
  </si>
  <si>
    <t xml:space="preserve">Sistem </t>
  </si>
  <si>
    <t>HPP</t>
  </si>
  <si>
    <t xml:space="preserve">Persediaan Akhir </t>
  </si>
  <si>
    <t xml:space="preserve">Catatan </t>
  </si>
  <si>
    <t xml:space="preserve">Periodik </t>
  </si>
  <si>
    <t xml:space="preserve">HPP dihitung diakhir periode </t>
  </si>
  <si>
    <t xml:space="preserve">Perpetual </t>
  </si>
  <si>
    <t xml:space="preserve">HPP diperbarui setiap transaksi </t>
  </si>
  <si>
    <t>3. Evaluasi kelebihan dan kekurangan kedua sistem tersebut untuk perusahaan dengan volume transaksi tinggi</t>
  </si>
  <si>
    <t xml:space="preserve">Kelebihan </t>
  </si>
  <si>
    <t xml:space="preserve">Kekurangan </t>
  </si>
  <si>
    <t>1. Pencatatan sederhana dan biaya penerapan rendah</t>
  </si>
  <si>
    <t>1. Data stok tidak selalu akurat selama periode berjalan</t>
  </si>
  <si>
    <t>2. Cocok untuk usaha kecil dengan transaksi sedikit</t>
  </si>
  <si>
    <t>2. HPP hanya diketahui di akhir periode</t>
  </si>
  <si>
    <t>3. Tidak memerlukan sistem komputer yang rumit</t>
  </si>
  <si>
    <t>3. Sulit mengendalikan persediaan secara real-time</t>
  </si>
  <si>
    <t>1. Informasi persediaan dan HPP selalu terupdate setiap transaksi</t>
  </si>
  <si>
    <t>1. Membutuhkan biaya dan sistem akuntansi yang lebih mahal</t>
  </si>
  <si>
    <t>2. Memudahkan pengendalian stok dan perencanaan pembelian</t>
  </si>
  <si>
    <t>2. Pencatatan lebih kompleks dan perlu ketelitian tinggi</t>
  </si>
  <si>
    <t>3. Cocok untuk perusahaan besar dengan volume transaksi tinggi</t>
  </si>
  <si>
    <t>3. Membutuhkan perangkat lunak atau komputerisasi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</si>
</sst>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p-421]#,##0.00"/>
    <numFmt numFmtId="165" formatCode="&quot;Rp&quot;#,##0"/>
  </numFmts>
  <fonts count="5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/>
    <xf numFmtId="164" fontId="3" fillId="0" borderId="6" xfId="0" applyNumberFormat="1" applyFont="1" applyBorder="1" applyAlignment="1"/>
    <xf numFmtId="164" fontId="3" fillId="0" borderId="6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/>
    <xf numFmtId="164" fontId="3" fillId="0" borderId="11" xfId="0" applyNumberFormat="1" applyFont="1" applyBorder="1" applyAlignment="1"/>
    <xf numFmtId="164" fontId="3" fillId="0" borderId="11" xfId="0" applyNumberFormat="1" applyFont="1" applyBorder="1"/>
    <xf numFmtId="0" fontId="3" fillId="0" borderId="11" xfId="0" applyFont="1" applyBorder="1"/>
    <xf numFmtId="0" fontId="1" fillId="0" borderId="11" xfId="0" applyFont="1" applyBorder="1" applyAlignment="1"/>
    <xf numFmtId="0" fontId="2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164" fontId="1" fillId="0" borderId="11" xfId="0" applyNumberFormat="1" applyFont="1" applyBorder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/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/>
    <xf numFmtId="164" fontId="3" fillId="0" borderId="3" xfId="0" applyNumberFormat="1" applyFont="1" applyBorder="1" applyAlignment="1"/>
    <xf numFmtId="164" fontId="1" fillId="0" borderId="3" xfId="0" applyNumberFormat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/>
    <xf numFmtId="0" fontId="3" fillId="0" borderId="0" xfId="0" applyFont="1" applyAlignment="1">
      <alignment horizontal="center"/>
    </xf>
    <xf numFmtId="165" fontId="1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4" xfId="0" applyFont="1" applyBorder="1" applyAlignment="1"/>
    <xf numFmtId="164" fontId="3" fillId="0" borderId="1" xfId="0" applyNumberFormat="1" applyFont="1" applyBorder="1" applyAlignment="1"/>
    <xf numFmtId="0" fontId="3" fillId="0" borderId="11" xfId="0" applyFont="1" applyBorder="1" applyAlignment="1"/>
    <xf numFmtId="0" fontId="3" fillId="0" borderId="15" xfId="0" applyFont="1" applyBorder="1" applyAlignment="1"/>
    <xf numFmtId="164" fontId="3" fillId="0" borderId="16" xfId="0" applyNumberFormat="1" applyFont="1" applyBorder="1" applyAlignment="1"/>
    <xf numFmtId="164" fontId="3" fillId="0" borderId="18" xfId="0" applyNumberFormat="1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9" xfId="0" applyFont="1" applyBorder="1" applyAlignment="1"/>
    <xf numFmtId="0" fontId="3" fillId="0" borderId="20" xfId="0" applyFont="1" applyBorder="1" applyAlignment="1"/>
    <xf numFmtId="0" fontId="3" fillId="0" borderId="2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75"/>
  <sheetViews>
    <sheetView tabSelected="1" topLeftCell="A31" zoomScale="85" zoomScaleNormal="85" workbookViewId="0">
      <selection activeCell="A26" sqref="A26:B27"/>
    </sheetView>
  </sheetViews>
  <sheetFormatPr defaultColWidth="12.6328125" defaultRowHeight="15.75" customHeight="1" x14ac:dyDescent="0.35"/>
  <cols>
    <col min="1" max="1" width="25.6328125" style="3" bestFit="1" customWidth="1"/>
    <col min="2" max="2" width="59.453125" style="3" customWidth="1"/>
    <col min="3" max="3" width="19.6328125" style="3" customWidth="1"/>
    <col min="4" max="4" width="14.54296875" style="3" customWidth="1"/>
    <col min="5" max="5" width="19.1796875" style="3" customWidth="1"/>
    <col min="6" max="6" width="15.90625" style="3" customWidth="1"/>
    <col min="7" max="7" width="18" style="3" customWidth="1"/>
    <col min="8" max="9" width="12.6328125" style="3"/>
    <col min="10" max="10" width="18.26953125" style="3" customWidth="1"/>
    <col min="11" max="12" width="12.6328125" style="3"/>
    <col min="13" max="13" width="16.90625" style="3" customWidth="1"/>
    <col min="14" max="16384" width="12.6328125" style="3"/>
  </cols>
  <sheetData>
    <row r="1" spans="1:7" ht="15.5" x14ac:dyDescent="0.35">
      <c r="A1" s="1" t="s">
        <v>0</v>
      </c>
      <c r="B1" s="2"/>
      <c r="C1" s="2"/>
      <c r="D1" s="2"/>
      <c r="E1" s="2"/>
      <c r="F1" s="2"/>
      <c r="G1" s="2"/>
    </row>
    <row r="2" spans="1:7" ht="15.5" x14ac:dyDescent="0.35">
      <c r="A2" s="1" t="s">
        <v>1</v>
      </c>
      <c r="B2" s="2"/>
      <c r="C2" s="2"/>
    </row>
    <row r="3" spans="1:7" ht="15.75" customHeight="1" x14ac:dyDescent="0.35">
      <c r="A3" s="4"/>
      <c r="B3" s="4"/>
      <c r="C3" s="4"/>
    </row>
    <row r="4" spans="1:7" ht="15.5" x14ac:dyDescent="0.35">
      <c r="A4" s="5" t="s">
        <v>2</v>
      </c>
      <c r="B4" s="6"/>
      <c r="C4" s="7" t="s">
        <v>3</v>
      </c>
      <c r="D4" s="7" t="s">
        <v>4</v>
      </c>
      <c r="E4" s="7" t="s">
        <v>5</v>
      </c>
      <c r="F4" s="7" t="s">
        <v>6</v>
      </c>
    </row>
    <row r="5" spans="1:7" ht="15.75" customHeight="1" x14ac:dyDescent="0.35">
      <c r="A5" s="8">
        <v>2025</v>
      </c>
      <c r="B5" s="8">
        <v>1</v>
      </c>
      <c r="C5" s="9" t="s">
        <v>7</v>
      </c>
      <c r="D5" s="8">
        <v>200</v>
      </c>
      <c r="E5" s="10">
        <v>20000</v>
      </c>
      <c r="F5" s="11">
        <f t="shared" ref="F5:F7" si="0">D5*E5</f>
        <v>4000000</v>
      </c>
    </row>
    <row r="6" spans="1:7" ht="15.75" customHeight="1" x14ac:dyDescent="0.35">
      <c r="A6" s="12" t="s">
        <v>8</v>
      </c>
      <c r="B6" s="12">
        <v>5</v>
      </c>
      <c r="C6" s="13" t="s">
        <v>9</v>
      </c>
      <c r="D6" s="12">
        <v>300</v>
      </c>
      <c r="E6" s="14">
        <v>22000</v>
      </c>
      <c r="F6" s="15">
        <f t="shared" si="0"/>
        <v>6600000</v>
      </c>
    </row>
    <row r="7" spans="1:7" ht="15.75" customHeight="1" x14ac:dyDescent="0.35">
      <c r="A7" s="16"/>
      <c r="B7" s="12">
        <v>15</v>
      </c>
      <c r="C7" s="13" t="s">
        <v>9</v>
      </c>
      <c r="D7" s="12">
        <v>150</v>
      </c>
      <c r="E7" s="14">
        <v>23000</v>
      </c>
      <c r="F7" s="15">
        <f t="shared" si="0"/>
        <v>3450000</v>
      </c>
    </row>
    <row r="8" spans="1:7" ht="15.5" x14ac:dyDescent="0.35">
      <c r="A8" s="17" t="s">
        <v>10</v>
      </c>
      <c r="B8" s="18"/>
      <c r="C8" s="18"/>
      <c r="D8" s="19">
        <v>650</v>
      </c>
      <c r="E8" s="20"/>
      <c r="F8" s="21">
        <f>F5+F6+F7</f>
        <v>14050000</v>
      </c>
    </row>
    <row r="10" spans="1:7" ht="15.5" x14ac:dyDescent="0.35">
      <c r="A10" s="5" t="s">
        <v>2</v>
      </c>
      <c r="B10" s="6"/>
      <c r="C10" s="7" t="s">
        <v>3</v>
      </c>
      <c r="D10" s="7" t="s">
        <v>4</v>
      </c>
      <c r="E10" s="7" t="s">
        <v>5</v>
      </c>
      <c r="F10" s="7" t="s">
        <v>6</v>
      </c>
    </row>
    <row r="11" spans="1:7" ht="15.75" customHeight="1" x14ac:dyDescent="0.35">
      <c r="A11" s="8">
        <v>2025</v>
      </c>
      <c r="B11" s="8">
        <v>20</v>
      </c>
      <c r="C11" s="9" t="s">
        <v>11</v>
      </c>
      <c r="D11" s="8">
        <v>50</v>
      </c>
      <c r="E11" s="10">
        <v>22000</v>
      </c>
      <c r="F11" s="11">
        <f t="shared" ref="F11:F12" si="1">E11*D11</f>
        <v>1100000</v>
      </c>
    </row>
    <row r="12" spans="1:7" ht="15.75" customHeight="1" x14ac:dyDescent="0.35">
      <c r="A12" s="12" t="s">
        <v>8</v>
      </c>
      <c r="B12" s="12"/>
      <c r="C12" s="13"/>
      <c r="D12" s="12">
        <v>150</v>
      </c>
      <c r="E12" s="14">
        <v>23000</v>
      </c>
      <c r="F12" s="15">
        <f t="shared" si="1"/>
        <v>3450000</v>
      </c>
    </row>
    <row r="13" spans="1:7" ht="15.5" x14ac:dyDescent="0.35">
      <c r="A13" s="17" t="s">
        <v>12</v>
      </c>
      <c r="B13" s="18"/>
      <c r="C13" s="18"/>
      <c r="D13" s="19">
        <v>200</v>
      </c>
      <c r="E13" s="20"/>
      <c r="F13" s="21">
        <f>F11+F12</f>
        <v>4550000</v>
      </c>
    </row>
    <row r="15" spans="1:7" ht="15.75" customHeight="1" x14ac:dyDescent="0.35">
      <c r="A15" s="22" t="s">
        <v>13</v>
      </c>
      <c r="B15" s="2"/>
      <c r="C15" s="2"/>
      <c r="D15" s="2"/>
      <c r="E15" s="2"/>
    </row>
    <row r="16" spans="1:7" ht="15.75" customHeight="1" x14ac:dyDescent="0.35">
      <c r="A16" s="22" t="s">
        <v>14</v>
      </c>
      <c r="B16" s="2"/>
      <c r="C16" s="2"/>
      <c r="D16" s="2"/>
    </row>
    <row r="17" spans="1:13" ht="15.5" x14ac:dyDescent="0.35">
      <c r="A17" s="1" t="s">
        <v>15</v>
      </c>
      <c r="B17" s="2"/>
      <c r="C17" s="2"/>
    </row>
    <row r="21" spans="1:13" ht="15.75" customHeight="1" x14ac:dyDescent="0.35">
      <c r="A21" s="1" t="s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.75" customHeight="1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5.75" customHeight="1" x14ac:dyDescent="0.35">
      <c r="A23" s="23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ht="15.75" customHeight="1" x14ac:dyDescent="0.35">
      <c r="A24" s="23" t="s">
        <v>18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.75" customHeight="1" x14ac:dyDescent="0.35">
      <c r="A25" s="23" t="s">
        <v>19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5.75" customHeight="1" x14ac:dyDescent="0.35">
      <c r="A26" s="24" t="s">
        <v>2</v>
      </c>
      <c r="B26" s="25"/>
      <c r="C26" s="26" t="s">
        <v>20</v>
      </c>
      <c r="D26" s="26" t="s">
        <v>3</v>
      </c>
      <c r="E26" s="5" t="s">
        <v>21</v>
      </c>
      <c r="F26" s="27"/>
      <c r="G26" s="6"/>
      <c r="H26" s="5" t="s">
        <v>22</v>
      </c>
      <c r="I26" s="27"/>
      <c r="J26" s="6"/>
      <c r="K26" s="5" t="s">
        <v>23</v>
      </c>
      <c r="L26" s="27"/>
      <c r="M26" s="6"/>
    </row>
    <row r="27" spans="1:13" ht="15.75" customHeight="1" x14ac:dyDescent="0.35">
      <c r="A27" s="28"/>
      <c r="B27" s="29"/>
      <c r="C27" s="30"/>
      <c r="D27" s="30"/>
      <c r="E27" s="7" t="s">
        <v>4</v>
      </c>
      <c r="F27" s="7" t="s">
        <v>24</v>
      </c>
      <c r="G27" s="7" t="s">
        <v>25</v>
      </c>
      <c r="H27" s="7" t="s">
        <v>4</v>
      </c>
      <c r="I27" s="7" t="s">
        <v>24</v>
      </c>
      <c r="J27" s="7" t="s">
        <v>6</v>
      </c>
      <c r="K27" s="7" t="s">
        <v>4</v>
      </c>
      <c r="L27" s="7" t="s">
        <v>24</v>
      </c>
      <c r="M27" s="7" t="s">
        <v>6</v>
      </c>
    </row>
    <row r="28" spans="1:13" ht="15.75" customHeight="1" x14ac:dyDescent="0.35">
      <c r="A28" s="31">
        <v>2025</v>
      </c>
      <c r="B28" s="31">
        <v>1</v>
      </c>
      <c r="C28" s="32"/>
      <c r="D28" s="33" t="s">
        <v>26</v>
      </c>
      <c r="E28" s="32"/>
      <c r="F28" s="32"/>
      <c r="G28" s="32"/>
      <c r="H28" s="32"/>
      <c r="I28" s="32"/>
      <c r="J28" s="32"/>
      <c r="K28" s="7">
        <v>200</v>
      </c>
      <c r="L28" s="34">
        <v>20000</v>
      </c>
      <c r="M28" s="35">
        <f t="shared" ref="M28:M30" si="2">L28*K28</f>
        <v>4000000</v>
      </c>
    </row>
    <row r="29" spans="1:13" ht="15.75" customHeight="1" x14ac:dyDescent="0.35">
      <c r="A29" s="31" t="s">
        <v>8</v>
      </c>
      <c r="B29" s="31">
        <v>5</v>
      </c>
      <c r="C29" s="32"/>
      <c r="D29" s="33" t="s">
        <v>9</v>
      </c>
      <c r="E29" s="31">
        <v>300</v>
      </c>
      <c r="F29" s="34">
        <v>22000</v>
      </c>
      <c r="G29" s="36">
        <f>F29*E29</f>
        <v>6600000</v>
      </c>
      <c r="H29" s="32"/>
      <c r="I29" s="32"/>
      <c r="J29" s="32"/>
      <c r="K29" s="31">
        <v>200</v>
      </c>
      <c r="L29" s="34">
        <v>20000</v>
      </c>
      <c r="M29" s="36">
        <f t="shared" si="2"/>
        <v>4000000</v>
      </c>
    </row>
    <row r="30" spans="1:13" ht="15.75" customHeight="1" x14ac:dyDescent="0.35">
      <c r="A30" s="31"/>
      <c r="B30" s="31"/>
      <c r="C30" s="32"/>
      <c r="D30" s="33"/>
      <c r="E30" s="31"/>
      <c r="F30" s="34"/>
      <c r="G30" s="36"/>
      <c r="H30" s="32"/>
      <c r="I30" s="32"/>
      <c r="J30" s="32"/>
      <c r="K30" s="31">
        <v>300</v>
      </c>
      <c r="L30" s="34">
        <v>22000</v>
      </c>
      <c r="M30" s="36">
        <f t="shared" si="2"/>
        <v>6600000</v>
      </c>
    </row>
    <row r="31" spans="1:13" ht="15.75" customHeight="1" x14ac:dyDescent="0.35">
      <c r="A31" s="31"/>
      <c r="B31" s="31"/>
      <c r="C31" s="32"/>
      <c r="D31" s="33"/>
      <c r="E31" s="31"/>
      <c r="F31" s="34"/>
      <c r="G31" s="36"/>
      <c r="H31" s="32"/>
      <c r="I31" s="32"/>
      <c r="J31" s="32"/>
      <c r="K31" s="7">
        <v>500</v>
      </c>
      <c r="L31" s="34"/>
      <c r="M31" s="35">
        <f>M29+M30</f>
        <v>10600000</v>
      </c>
    </row>
    <row r="32" spans="1:13" ht="15.75" customHeight="1" x14ac:dyDescent="0.35">
      <c r="A32" s="32"/>
      <c r="B32" s="31">
        <v>10</v>
      </c>
      <c r="C32" s="32"/>
      <c r="D32" s="33" t="s">
        <v>11</v>
      </c>
      <c r="E32" s="31"/>
      <c r="F32" s="36"/>
      <c r="G32" s="36"/>
      <c r="H32" s="31">
        <v>250</v>
      </c>
      <c r="I32" s="34">
        <v>22000</v>
      </c>
      <c r="J32" s="36">
        <f>I32*H32</f>
        <v>5500000</v>
      </c>
      <c r="K32" s="37">
        <v>250</v>
      </c>
      <c r="L32" s="34">
        <v>22000</v>
      </c>
      <c r="M32" s="36">
        <f>L32*K32</f>
        <v>5500000</v>
      </c>
    </row>
    <row r="33" spans="1:13" ht="15.75" customHeight="1" x14ac:dyDescent="0.35">
      <c r="A33" s="32"/>
      <c r="B33" s="31"/>
      <c r="C33" s="32"/>
      <c r="D33" s="33"/>
      <c r="E33" s="31"/>
      <c r="F33" s="36"/>
      <c r="G33" s="36"/>
      <c r="H33" s="31"/>
      <c r="I33" s="34"/>
      <c r="J33" s="36"/>
      <c r="K33" s="7">
        <v>250</v>
      </c>
      <c r="L33" s="34"/>
      <c r="M33" s="38">
        <v>5500000</v>
      </c>
    </row>
    <row r="34" spans="1:13" ht="15.75" customHeight="1" x14ac:dyDescent="0.35">
      <c r="A34" s="32"/>
      <c r="B34" s="31">
        <v>15</v>
      </c>
      <c r="C34" s="32"/>
      <c r="D34" s="33" t="s">
        <v>9</v>
      </c>
      <c r="E34" s="31">
        <v>150</v>
      </c>
      <c r="F34" s="34">
        <v>23000</v>
      </c>
      <c r="G34" s="36">
        <f>F34*E34</f>
        <v>3450000</v>
      </c>
      <c r="H34" s="31"/>
      <c r="I34" s="36"/>
      <c r="J34" s="36"/>
      <c r="K34" s="31">
        <v>250</v>
      </c>
      <c r="L34" s="34">
        <v>22000</v>
      </c>
      <c r="M34" s="36">
        <f t="shared" ref="M34:M35" si="3">L34*K34</f>
        <v>5500000</v>
      </c>
    </row>
    <row r="35" spans="1:13" ht="15.75" customHeight="1" x14ac:dyDescent="0.35">
      <c r="A35" s="32"/>
      <c r="B35" s="31"/>
      <c r="C35" s="32"/>
      <c r="D35" s="33"/>
      <c r="E35" s="31"/>
      <c r="F35" s="34"/>
      <c r="G35" s="36"/>
      <c r="H35" s="31"/>
      <c r="I35" s="36"/>
      <c r="J35" s="36"/>
      <c r="K35" s="31">
        <v>150</v>
      </c>
      <c r="L35" s="34">
        <v>23000</v>
      </c>
      <c r="M35" s="36">
        <f t="shared" si="3"/>
        <v>3450000</v>
      </c>
    </row>
    <row r="36" spans="1:13" ht="15.75" customHeight="1" x14ac:dyDescent="0.35">
      <c r="A36" s="32"/>
      <c r="B36" s="31"/>
      <c r="C36" s="32"/>
      <c r="D36" s="33"/>
      <c r="E36" s="31"/>
      <c r="F36" s="34"/>
      <c r="G36" s="36"/>
      <c r="H36" s="31"/>
      <c r="I36" s="36"/>
      <c r="J36" s="36"/>
      <c r="K36" s="7">
        <v>400</v>
      </c>
      <c r="L36" s="34"/>
      <c r="M36" s="35">
        <f>M34+M35</f>
        <v>8950000</v>
      </c>
    </row>
    <row r="37" spans="1:13" ht="15.75" customHeight="1" x14ac:dyDescent="0.35">
      <c r="A37" s="32"/>
      <c r="B37" s="31">
        <v>20</v>
      </c>
      <c r="C37" s="32"/>
      <c r="D37" s="33" t="s">
        <v>11</v>
      </c>
      <c r="E37" s="31"/>
      <c r="F37" s="36"/>
      <c r="G37" s="36"/>
      <c r="H37" s="31">
        <v>200</v>
      </c>
      <c r="I37" s="34">
        <v>23000</v>
      </c>
      <c r="J37" s="36">
        <f>I37*H37</f>
        <v>4600000</v>
      </c>
      <c r="K37" s="31">
        <f>K34-H37</f>
        <v>50</v>
      </c>
      <c r="L37" s="34">
        <v>22000</v>
      </c>
      <c r="M37" s="36">
        <f t="shared" ref="M37:M38" si="4">L37*K37</f>
        <v>1100000</v>
      </c>
    </row>
    <row r="38" spans="1:13" ht="15.75" customHeight="1" x14ac:dyDescent="0.35">
      <c r="A38" s="32"/>
      <c r="B38" s="31"/>
      <c r="C38" s="32"/>
      <c r="D38" s="33"/>
      <c r="E38" s="31"/>
      <c r="F38" s="36"/>
      <c r="G38" s="36"/>
      <c r="H38" s="31"/>
      <c r="I38" s="34"/>
      <c r="J38" s="36"/>
      <c r="K38" s="31">
        <v>150</v>
      </c>
      <c r="L38" s="34">
        <v>23000</v>
      </c>
      <c r="M38" s="36">
        <f t="shared" si="4"/>
        <v>3450000</v>
      </c>
    </row>
    <row r="39" spans="1:13" ht="15.75" customHeight="1" x14ac:dyDescent="0.35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7">
        <f>K37+K38</f>
        <v>200</v>
      </c>
      <c r="L39" s="32"/>
      <c r="M39" s="35">
        <f>M37+M38</f>
        <v>4550000</v>
      </c>
    </row>
    <row r="40" spans="1:13" ht="15.75" customHeight="1" x14ac:dyDescent="0.35">
      <c r="K40" s="39"/>
    </row>
    <row r="41" spans="1:13" ht="15.75" customHeight="1" x14ac:dyDescent="0.35">
      <c r="A41" s="22" t="s">
        <v>27</v>
      </c>
      <c r="B41" s="2"/>
      <c r="C41" s="2"/>
      <c r="D41" s="2"/>
    </row>
    <row r="42" spans="1:13" ht="15.75" customHeight="1" x14ac:dyDescent="0.35">
      <c r="A42" s="4" t="s">
        <v>28</v>
      </c>
    </row>
    <row r="43" spans="1:13" ht="15.75" customHeight="1" x14ac:dyDescent="0.35">
      <c r="A43" s="22" t="s">
        <v>29</v>
      </c>
      <c r="B43" s="2"/>
      <c r="C43" s="2"/>
      <c r="D43" s="2"/>
      <c r="E43" s="4"/>
    </row>
    <row r="44" spans="1:13" ht="15.75" customHeight="1" x14ac:dyDescent="0.35">
      <c r="A44" s="22" t="s">
        <v>30</v>
      </c>
      <c r="B44" s="2"/>
      <c r="C44" s="2"/>
      <c r="D44" s="2"/>
    </row>
    <row r="45" spans="1:13" ht="15.75" customHeight="1" x14ac:dyDescent="0.35">
      <c r="A45" s="40">
        <v>14050000</v>
      </c>
      <c r="B45" s="2"/>
      <c r="C45" s="41"/>
    </row>
    <row r="47" spans="1:13" ht="15.75" customHeight="1" x14ac:dyDescent="0.35">
      <c r="A47" s="22" t="s">
        <v>31</v>
      </c>
      <c r="B47" s="2"/>
      <c r="C47" s="2"/>
    </row>
    <row r="48" spans="1:13" ht="15.75" customHeight="1" x14ac:dyDescent="0.35">
      <c r="A48" s="22" t="s">
        <v>32</v>
      </c>
      <c r="B48" s="2"/>
      <c r="C48" s="2"/>
      <c r="D48" s="2"/>
    </row>
    <row r="49" spans="1:7" ht="15.75" customHeight="1" x14ac:dyDescent="0.35">
      <c r="A49" s="22" t="s">
        <v>33</v>
      </c>
      <c r="B49" s="2"/>
      <c r="C49" s="2"/>
      <c r="D49" s="2"/>
    </row>
    <row r="50" spans="1:7" ht="15.75" customHeight="1" x14ac:dyDescent="0.35">
      <c r="A50" s="40">
        <v>4550000</v>
      </c>
      <c r="B50" s="2"/>
    </row>
    <row r="52" spans="1:7" ht="15.75" customHeight="1" x14ac:dyDescent="0.35">
      <c r="A52" s="22" t="s">
        <v>34</v>
      </c>
      <c r="B52" s="2"/>
      <c r="C52" s="2"/>
      <c r="D52" s="2"/>
      <c r="E52" s="2"/>
      <c r="F52" s="2"/>
    </row>
    <row r="53" spans="1:7" ht="15.75" customHeight="1" x14ac:dyDescent="0.35">
      <c r="A53" s="22" t="s">
        <v>14</v>
      </c>
      <c r="B53" s="2"/>
      <c r="C53" s="2"/>
      <c r="D53" s="2"/>
    </row>
    <row r="54" spans="1:7" ht="15.75" customHeight="1" x14ac:dyDescent="0.35">
      <c r="A54" s="1" t="s">
        <v>15</v>
      </c>
      <c r="B54" s="2"/>
      <c r="C54" s="2"/>
    </row>
    <row r="58" spans="1:7" ht="15.75" customHeight="1" x14ac:dyDescent="0.35">
      <c r="A58" s="1" t="s">
        <v>35</v>
      </c>
      <c r="B58" s="2"/>
      <c r="C58" s="2"/>
      <c r="D58" s="2"/>
      <c r="E58" s="2"/>
      <c r="F58" s="2"/>
      <c r="G58" s="2"/>
    </row>
    <row r="60" spans="1:7" ht="15.75" customHeight="1" x14ac:dyDescent="0.35">
      <c r="A60" s="42" t="s">
        <v>36</v>
      </c>
      <c r="B60" s="43" t="s">
        <v>37</v>
      </c>
      <c r="C60" s="44" t="s">
        <v>38</v>
      </c>
      <c r="D60" s="45" t="s">
        <v>39</v>
      </c>
      <c r="E60" s="45"/>
    </row>
    <row r="61" spans="1:7" ht="15.75" customHeight="1" x14ac:dyDescent="0.35">
      <c r="A61" s="46" t="s">
        <v>40</v>
      </c>
      <c r="B61" s="34">
        <v>9500000</v>
      </c>
      <c r="C61" s="47">
        <v>4550000</v>
      </c>
      <c r="D61" s="48" t="s">
        <v>41</v>
      </c>
      <c r="E61" s="48"/>
    </row>
    <row r="62" spans="1:7" ht="15.75" customHeight="1" x14ac:dyDescent="0.35">
      <c r="A62" s="49" t="s">
        <v>42</v>
      </c>
      <c r="B62" s="50">
        <v>9500000</v>
      </c>
      <c r="C62" s="51">
        <v>4550000</v>
      </c>
      <c r="D62" s="48" t="s">
        <v>43</v>
      </c>
      <c r="E62" s="48"/>
    </row>
    <row r="66" spans="1:8" ht="15.75" customHeight="1" x14ac:dyDescent="0.35">
      <c r="A66" s="1" t="s">
        <v>44</v>
      </c>
      <c r="B66" s="2"/>
      <c r="C66" s="2"/>
      <c r="D66" s="2"/>
      <c r="E66" s="2"/>
      <c r="F66" s="2"/>
      <c r="G66" s="2"/>
      <c r="H66" s="2"/>
    </row>
    <row r="68" spans="1:8" ht="15.75" customHeight="1" x14ac:dyDescent="0.35">
      <c r="A68" s="7" t="s">
        <v>36</v>
      </c>
      <c r="B68" s="52" t="s">
        <v>45</v>
      </c>
      <c r="C68" s="45" t="s">
        <v>46</v>
      </c>
      <c r="D68" s="45"/>
      <c r="E68" s="45"/>
    </row>
    <row r="69" spans="1:8" ht="15.75" customHeight="1" x14ac:dyDescent="0.35">
      <c r="A69" s="7" t="s">
        <v>40</v>
      </c>
      <c r="B69" s="53" t="s">
        <v>47</v>
      </c>
      <c r="C69" s="48" t="s">
        <v>48</v>
      </c>
      <c r="D69" s="48"/>
      <c r="E69" s="48"/>
    </row>
    <row r="70" spans="1:8" ht="15.75" customHeight="1" x14ac:dyDescent="0.35">
      <c r="A70" s="32"/>
      <c r="B70" s="53" t="s">
        <v>49</v>
      </c>
      <c r="C70" s="48" t="s">
        <v>50</v>
      </c>
      <c r="D70" s="48"/>
      <c r="E70" s="48"/>
    </row>
    <row r="71" spans="1:8" ht="15.75" customHeight="1" x14ac:dyDescent="0.35">
      <c r="A71" s="32"/>
      <c r="B71" s="53" t="s">
        <v>51</v>
      </c>
      <c r="C71" s="48" t="s">
        <v>52</v>
      </c>
      <c r="D71" s="48"/>
      <c r="E71" s="48"/>
    </row>
    <row r="72" spans="1:8" ht="15.75" customHeight="1" x14ac:dyDescent="0.35">
      <c r="A72" s="32"/>
      <c r="B72" s="53"/>
      <c r="C72" s="54"/>
      <c r="D72" s="55"/>
      <c r="E72" s="56"/>
    </row>
    <row r="73" spans="1:8" ht="15.75" customHeight="1" x14ac:dyDescent="0.35">
      <c r="A73" s="7" t="s">
        <v>42</v>
      </c>
      <c r="B73" s="53" t="s">
        <v>53</v>
      </c>
      <c r="C73" s="48" t="s">
        <v>54</v>
      </c>
      <c r="D73" s="48"/>
      <c r="E73" s="48"/>
    </row>
    <row r="74" spans="1:8" ht="15.75" customHeight="1" x14ac:dyDescent="0.35">
      <c r="A74" s="32"/>
      <c r="B74" s="53" t="s">
        <v>55</v>
      </c>
      <c r="C74" s="48" t="s">
        <v>56</v>
      </c>
      <c r="D74" s="48"/>
      <c r="E74" s="48"/>
    </row>
    <row r="75" spans="1:8" ht="15.75" customHeight="1" x14ac:dyDescent="0.35">
      <c r="A75" s="32"/>
      <c r="B75" s="53" t="s">
        <v>57</v>
      </c>
      <c r="C75" s="48" t="s">
        <v>58</v>
      </c>
      <c r="D75" s="48"/>
      <c r="E75" s="48"/>
    </row>
  </sheetData>
  <mergeCells count="44">
    <mergeCell ref="C70:E70"/>
    <mergeCell ref="C71:E71"/>
    <mergeCell ref="C73:E73"/>
    <mergeCell ref="C74:E74"/>
    <mergeCell ref="C75:E75"/>
    <mergeCell ref="C72:E72"/>
    <mergeCell ref="D61:E61"/>
    <mergeCell ref="D62:E62"/>
    <mergeCell ref="A66:H66"/>
    <mergeCell ref="C68:E68"/>
    <mergeCell ref="C69:E69"/>
    <mergeCell ref="A54:C54"/>
    <mergeCell ref="A21:M21"/>
    <mergeCell ref="A22:M22"/>
    <mergeCell ref="A58:G58"/>
    <mergeCell ref="D60:E60"/>
    <mergeCell ref="A48:D48"/>
    <mergeCell ref="A49:D49"/>
    <mergeCell ref="A50:B50"/>
    <mergeCell ref="A52:F52"/>
    <mergeCell ref="A53:D53"/>
    <mergeCell ref="A41:D41"/>
    <mergeCell ref="A43:D43"/>
    <mergeCell ref="A44:D44"/>
    <mergeCell ref="A45:B45"/>
    <mergeCell ref="A47:C47"/>
    <mergeCell ref="A23:M23"/>
    <mergeCell ref="A24:M24"/>
    <mergeCell ref="A25:M25"/>
    <mergeCell ref="A26:B27"/>
    <mergeCell ref="C26:C27"/>
    <mergeCell ref="D26:D27"/>
    <mergeCell ref="E26:G26"/>
    <mergeCell ref="H26:J26"/>
    <mergeCell ref="K26:M26"/>
    <mergeCell ref="A16:D16"/>
    <mergeCell ref="A17:C17"/>
    <mergeCell ref="A2:C2"/>
    <mergeCell ref="A1:G1"/>
    <mergeCell ref="A4:B4"/>
    <mergeCell ref="A8:C8"/>
    <mergeCell ref="A10:B10"/>
    <mergeCell ref="A13:C13"/>
    <mergeCell ref="A15:E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2025-10-18T08:39:37Z</dcterms:created>
  <dcterms:modified xsi:type="dcterms:W3CDTF">2025-10-18T08:44:02Z</dcterms:modified>
</cp:coreProperties>
</file>