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visible" name="Sheet4" sheetId="4" r:id="rId7"/>
  </sheets>
  <definedNames/>
  <calcPr/>
</workbook>
</file>

<file path=xl/sharedStrings.xml><?xml version="1.0" encoding="utf-8"?>
<sst xmlns="http://schemas.openxmlformats.org/spreadsheetml/2006/main" count="85" uniqueCount="59">
  <si>
    <t>1. Buatlah perhitungan Harga Pokok Penjualan (HPP) untuk bulan Januari 2025 menggunakan:</t>
  </si>
  <si>
    <t xml:space="preserve">1. SISTEM PERIODIK </t>
  </si>
  <si>
    <t>Tanggal</t>
  </si>
  <si>
    <t xml:space="preserve">Keterangan </t>
  </si>
  <si>
    <t>Unit</t>
  </si>
  <si>
    <t xml:space="preserve">Harga </t>
  </si>
  <si>
    <t xml:space="preserve">Jumlah </t>
  </si>
  <si>
    <t xml:space="preserve">Persediaan Awal </t>
  </si>
  <si>
    <t xml:space="preserve">Januari </t>
  </si>
  <si>
    <t xml:space="preserve">Pembelian </t>
  </si>
  <si>
    <t xml:space="preserve">Total barang tersedia untuk terjual </t>
  </si>
  <si>
    <t xml:space="preserve">Penjualan </t>
  </si>
  <si>
    <t xml:space="preserve">Total persediaan akhir </t>
  </si>
  <si>
    <t xml:space="preserve">HPP = Barang tersedia untuk terjual - Persediaan akhir 					</t>
  </si>
  <si>
    <t>HPP = Rp 14.050.000 - Rp 4.550.000</t>
  </si>
  <si>
    <t>HPP = Rp 9.500.000</t>
  </si>
  <si>
    <t>2. SISTEM PERPETUAL</t>
  </si>
  <si>
    <t>CV Multi Niaga</t>
  </si>
  <si>
    <t xml:space="preserve">Kartu Persediaan </t>
  </si>
  <si>
    <t>Periode Januari 2025</t>
  </si>
  <si>
    <t>No. Bukti</t>
  </si>
  <si>
    <t>Masuk</t>
  </si>
  <si>
    <t xml:space="preserve">Keluar </t>
  </si>
  <si>
    <t>Sisa</t>
  </si>
  <si>
    <t>Harga</t>
  </si>
  <si>
    <t>Jumlah</t>
  </si>
  <si>
    <t>Persediaan Awal</t>
  </si>
  <si>
    <t xml:space="preserve">A. Barang tersedia untuk terjual </t>
  </si>
  <si>
    <t xml:space="preserve">Persediaan Awal + Pembelian </t>
  </si>
  <si>
    <t>Rp 4.000.000 + (Rp 6.600.000 + 3.450.000)</t>
  </si>
  <si>
    <t xml:space="preserve">Rp 4.000.000 + Rp 10.050.000 </t>
  </si>
  <si>
    <t xml:space="preserve">B. Persediaan akhir </t>
  </si>
  <si>
    <t>(50 x Rp 22.000) + (150 x Rp 23.000)</t>
  </si>
  <si>
    <t>Rp 1.100.000 + Rp 3.450.000</t>
  </si>
  <si>
    <t xml:space="preserve">HPP = Barang tersedia untuk terjual - Persediaan akhir </t>
  </si>
  <si>
    <t>2. Bandingkan hasil HPP dari kedua sistem. Jelaskan mengapa bisa berbeda meskipun metodenya sama (FIFO).</t>
  </si>
  <si>
    <t xml:space="preserve">Sistem </t>
  </si>
  <si>
    <t>HPP</t>
  </si>
  <si>
    <t xml:space="preserve">Persediaan Akhir </t>
  </si>
  <si>
    <t xml:space="preserve">Catatan </t>
  </si>
  <si>
    <t xml:space="preserve">Periodik </t>
  </si>
  <si>
    <t xml:space="preserve">HPP dihitung diakhir periode </t>
  </si>
  <si>
    <t xml:space="preserve">Perpetual </t>
  </si>
  <si>
    <t xml:space="preserve">HPP diperbarui setiap transaksi </t>
  </si>
  <si>
    <t>3. Evaluasi kelebihan dan kekurangan kedua sistem tersebut untuk perusahaan dengan volume transaksi tinggi</t>
  </si>
  <si>
    <t xml:space="preserve">Kelebihan </t>
  </si>
  <si>
    <t xml:space="preserve">Kekurangan </t>
  </si>
  <si>
    <t>1. Pencatatan sederhana dan biaya penerapan rendah</t>
  </si>
  <si>
    <t>1. Data stok tidak selalu akurat selama periode berjalan</t>
  </si>
  <si>
    <t>2. Cocok untuk usaha kecil dengan transaksi sedikit</t>
  </si>
  <si>
    <t>2. HPP hanya diketahui di akhir periode</t>
  </si>
  <si>
    <t>3. Tidak memerlukan sistem komputer yang rumit</t>
  </si>
  <si>
    <t>3. Sulit mengendalikan persediaan secara real-time</t>
  </si>
  <si>
    <t>1. Informasi persediaan dan HPP selalu terupdate setiap transaksi</t>
  </si>
  <si>
    <t>1. Membutuhkan biaya dan sistem akuntansi yang lebih mahal</t>
  </si>
  <si>
    <t>2. Memudahkan pengendalian stok dan perencanaan pembelian</t>
  </si>
  <si>
    <t>2. Pencatatan lebih kompleks dan perlu ketelitian tinggi</t>
  </si>
  <si>
    <t>3. Cocok untuk perusahaan besar dengan volume transaksi tinggi</t>
  </si>
  <si>
    <t>3. Membutuhkan perangkat lunak atau komputerisasi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</si>
</sst>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-421]#,##0.00"/>
    <numFmt numFmtId="165" formatCode="&quot;Rp&quot;#,##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3" numFmtId="0" xfId="0" applyBorder="1" applyFont="1"/>
    <xf borderId="3" fillId="0" fontId="1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readingOrder="0"/>
    </xf>
    <xf borderId="3" fillId="0" fontId="2" numFmtId="164" xfId="0" applyAlignment="1" applyBorder="1" applyFont="1" applyNumberFormat="1">
      <alignment readingOrder="0"/>
    </xf>
    <xf borderId="3" fillId="0" fontId="2" numFmtId="164" xfId="0" applyBorder="1" applyFont="1" applyNumberFormat="1"/>
    <xf borderId="3" fillId="0" fontId="2" numFmtId="0" xfId="0" applyBorder="1" applyFont="1"/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1" numFmtId="164" xfId="0" applyFont="1" applyNumberFormat="1"/>
    <xf borderId="4" fillId="0" fontId="1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readingOrder="0" vertical="center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3" fillId="0" fontId="1" numFmtId="164" xfId="0" applyBorder="1" applyFont="1" applyNumberFormat="1"/>
    <xf borderId="3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 readingOrder="0" vertical="center"/>
    </xf>
    <xf borderId="3" fillId="0" fontId="1" numFmtId="164" xfId="0" applyAlignment="1" applyBorder="1" applyFont="1" applyNumberFormat="1">
      <alignment readingOrder="0"/>
    </xf>
    <xf borderId="3" fillId="0" fontId="1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1" numFmtId="165" xfId="0" applyAlignment="1" applyFont="1" applyNumberFormat="1">
      <alignment horizontal="left" readingOrder="0"/>
    </xf>
    <xf borderId="0" fillId="0" fontId="2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38"/>
    <col customWidth="1" min="2" max="2" width="4.5"/>
    <col customWidth="1" min="3" max="3" width="15.25"/>
    <col customWidth="1" min="4" max="4" width="7.75"/>
    <col customWidth="1" min="5" max="5" width="14.75"/>
    <col customWidth="1" min="6" max="6" width="14.88"/>
  </cols>
  <sheetData>
    <row r="1">
      <c r="A1" s="1" t="s">
        <v>0</v>
      </c>
    </row>
    <row r="2">
      <c r="A2" s="1" t="s">
        <v>1</v>
      </c>
    </row>
    <row r="3">
      <c r="A3" s="2"/>
      <c r="B3" s="2"/>
      <c r="C3" s="2"/>
    </row>
    <row r="4">
      <c r="A4" s="3" t="s">
        <v>2</v>
      </c>
      <c r="B4" s="4"/>
      <c r="C4" s="5" t="s">
        <v>3</v>
      </c>
      <c r="D4" s="5" t="s">
        <v>4</v>
      </c>
      <c r="E4" s="5" t="s">
        <v>5</v>
      </c>
      <c r="F4" s="5" t="s">
        <v>6</v>
      </c>
    </row>
    <row r="5">
      <c r="A5" s="6">
        <v>2025.0</v>
      </c>
      <c r="B5" s="6">
        <v>1.0</v>
      </c>
      <c r="C5" s="7" t="s">
        <v>7</v>
      </c>
      <c r="D5" s="6">
        <v>200.0</v>
      </c>
      <c r="E5" s="8">
        <v>20000.0</v>
      </c>
      <c r="F5" s="9">
        <f t="shared" ref="F5:F7" si="1">D5*E5</f>
        <v>4000000</v>
      </c>
    </row>
    <row r="6">
      <c r="A6" s="6" t="s">
        <v>8</v>
      </c>
      <c r="B6" s="6">
        <v>5.0</v>
      </c>
      <c r="C6" s="7" t="s">
        <v>9</v>
      </c>
      <c r="D6" s="6">
        <v>300.0</v>
      </c>
      <c r="E6" s="8">
        <v>22000.0</v>
      </c>
      <c r="F6" s="9">
        <f t="shared" si="1"/>
        <v>6600000</v>
      </c>
    </row>
    <row r="7">
      <c r="A7" s="10"/>
      <c r="B7" s="6">
        <v>15.0</v>
      </c>
      <c r="C7" s="7" t="s">
        <v>9</v>
      </c>
      <c r="D7" s="6">
        <v>150.0</v>
      </c>
      <c r="E7" s="8">
        <v>23000.0</v>
      </c>
      <c r="F7" s="9">
        <f t="shared" si="1"/>
        <v>3450000</v>
      </c>
    </row>
    <row r="8">
      <c r="A8" s="1" t="s">
        <v>10</v>
      </c>
      <c r="D8" s="11">
        <v>650.0</v>
      </c>
      <c r="E8" s="12"/>
      <c r="F8" s="13">
        <f>F5+F6+F7</f>
        <v>14050000</v>
      </c>
    </row>
    <row r="10">
      <c r="A10" s="3" t="s">
        <v>2</v>
      </c>
      <c r="B10" s="4"/>
      <c r="C10" s="5" t="s">
        <v>3</v>
      </c>
      <c r="D10" s="5" t="s">
        <v>4</v>
      </c>
      <c r="E10" s="5" t="s">
        <v>5</v>
      </c>
      <c r="F10" s="5" t="s">
        <v>6</v>
      </c>
    </row>
    <row r="11">
      <c r="A11" s="6">
        <v>2025.0</v>
      </c>
      <c r="B11" s="6">
        <v>20.0</v>
      </c>
      <c r="C11" s="7" t="s">
        <v>11</v>
      </c>
      <c r="D11" s="6">
        <v>50.0</v>
      </c>
      <c r="E11" s="8">
        <v>22000.0</v>
      </c>
      <c r="F11" s="9">
        <f t="shared" ref="F11:F12" si="2">E11*D11</f>
        <v>1100000</v>
      </c>
    </row>
    <row r="12">
      <c r="A12" s="6" t="s">
        <v>8</v>
      </c>
      <c r="B12" s="6"/>
      <c r="C12" s="7"/>
      <c r="D12" s="6">
        <v>150.0</v>
      </c>
      <c r="E12" s="8">
        <v>23000.0</v>
      </c>
      <c r="F12" s="9">
        <f t="shared" si="2"/>
        <v>3450000</v>
      </c>
    </row>
    <row r="13">
      <c r="A13" s="1" t="s">
        <v>12</v>
      </c>
      <c r="D13" s="11">
        <v>200.0</v>
      </c>
      <c r="E13" s="12"/>
      <c r="F13" s="13">
        <f>F11+F12</f>
        <v>4550000</v>
      </c>
    </row>
    <row r="15">
      <c r="A15" s="2" t="s">
        <v>13</v>
      </c>
    </row>
    <row r="16">
      <c r="A16" s="2" t="s">
        <v>14</v>
      </c>
    </row>
    <row r="17">
      <c r="A17" s="1" t="s">
        <v>15</v>
      </c>
    </row>
  </sheetData>
  <mergeCells count="9">
    <mergeCell ref="A16:D16"/>
    <mergeCell ref="A17:C17"/>
    <mergeCell ref="A2:C2"/>
    <mergeCell ref="A1:G1"/>
    <mergeCell ref="A4:B4"/>
    <mergeCell ref="A8:C8"/>
    <mergeCell ref="A10:B10"/>
    <mergeCell ref="A13:C13"/>
    <mergeCell ref="A15:E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4.13"/>
    <col customWidth="1" min="3" max="3" width="8.25"/>
    <col customWidth="1" min="4" max="4" width="13.63"/>
    <col customWidth="1" min="5" max="5" width="6.25"/>
    <col customWidth="1" min="8" max="8" width="6.25"/>
    <col customWidth="1" min="11" max="11" width="6.25"/>
    <col customWidth="1" min="13" max="13" width="15.0"/>
  </cols>
  <sheetData>
    <row r="1">
      <c r="A1" s="1" t="s">
        <v>16</v>
      </c>
    </row>
    <row r="3">
      <c r="A3" s="11" t="s">
        <v>17</v>
      </c>
    </row>
    <row r="4">
      <c r="A4" s="11" t="s">
        <v>18</v>
      </c>
    </row>
    <row r="5">
      <c r="A5" s="11" t="s">
        <v>19</v>
      </c>
    </row>
    <row r="6">
      <c r="A6" s="14" t="s">
        <v>2</v>
      </c>
      <c r="B6" s="15"/>
      <c r="C6" s="16" t="s">
        <v>20</v>
      </c>
      <c r="D6" s="16" t="s">
        <v>3</v>
      </c>
      <c r="E6" s="3" t="s">
        <v>21</v>
      </c>
      <c r="F6" s="17"/>
      <c r="G6" s="4"/>
      <c r="H6" s="3" t="s">
        <v>22</v>
      </c>
      <c r="I6" s="17"/>
      <c r="J6" s="4"/>
      <c r="K6" s="3" t="s">
        <v>23</v>
      </c>
      <c r="L6" s="17"/>
      <c r="M6" s="4"/>
    </row>
    <row r="7">
      <c r="A7" s="18"/>
      <c r="B7" s="19"/>
      <c r="C7" s="20"/>
      <c r="D7" s="20"/>
      <c r="E7" s="5" t="s">
        <v>4</v>
      </c>
      <c r="F7" s="5" t="s">
        <v>24</v>
      </c>
      <c r="G7" s="5" t="s">
        <v>25</v>
      </c>
      <c r="H7" s="5" t="s">
        <v>4</v>
      </c>
      <c r="I7" s="5" t="s">
        <v>24</v>
      </c>
      <c r="J7" s="5" t="s">
        <v>6</v>
      </c>
      <c r="K7" s="5" t="s">
        <v>4</v>
      </c>
      <c r="L7" s="5" t="s">
        <v>24</v>
      </c>
      <c r="M7" s="5" t="s">
        <v>6</v>
      </c>
    </row>
    <row r="8">
      <c r="A8" s="6">
        <v>2025.0</v>
      </c>
      <c r="B8" s="6">
        <v>1.0</v>
      </c>
      <c r="C8" s="10"/>
      <c r="D8" s="7" t="s">
        <v>26</v>
      </c>
      <c r="E8" s="10"/>
      <c r="F8" s="10"/>
      <c r="G8" s="10"/>
      <c r="H8" s="10"/>
      <c r="I8" s="10"/>
      <c r="J8" s="10"/>
      <c r="K8" s="5">
        <v>200.0</v>
      </c>
      <c r="L8" s="8">
        <v>20000.0</v>
      </c>
      <c r="M8" s="21">
        <f t="shared" ref="M8:M10" si="1">L8*K8</f>
        <v>4000000</v>
      </c>
    </row>
    <row r="9">
      <c r="A9" s="6" t="s">
        <v>8</v>
      </c>
      <c r="B9" s="6">
        <v>5.0</v>
      </c>
      <c r="C9" s="10"/>
      <c r="D9" s="7" t="s">
        <v>9</v>
      </c>
      <c r="E9" s="6">
        <v>300.0</v>
      </c>
      <c r="F9" s="8">
        <v>22000.0</v>
      </c>
      <c r="G9" s="9">
        <f>F9*E9</f>
        <v>6600000</v>
      </c>
      <c r="H9" s="10"/>
      <c r="I9" s="10"/>
      <c r="J9" s="10"/>
      <c r="K9" s="6">
        <v>200.0</v>
      </c>
      <c r="L9" s="8">
        <v>20000.0</v>
      </c>
      <c r="M9" s="9">
        <f t="shared" si="1"/>
        <v>4000000</v>
      </c>
    </row>
    <row r="10">
      <c r="A10" s="6"/>
      <c r="B10" s="6"/>
      <c r="C10" s="10"/>
      <c r="D10" s="7"/>
      <c r="E10" s="6"/>
      <c r="F10" s="8"/>
      <c r="G10" s="9"/>
      <c r="H10" s="10"/>
      <c r="I10" s="10"/>
      <c r="J10" s="10"/>
      <c r="K10" s="6">
        <v>300.0</v>
      </c>
      <c r="L10" s="8">
        <v>22000.0</v>
      </c>
      <c r="M10" s="9">
        <f t="shared" si="1"/>
        <v>6600000</v>
      </c>
    </row>
    <row r="11">
      <c r="A11" s="6"/>
      <c r="B11" s="6"/>
      <c r="C11" s="10"/>
      <c r="D11" s="7"/>
      <c r="E11" s="6"/>
      <c r="F11" s="8"/>
      <c r="G11" s="9"/>
      <c r="H11" s="10"/>
      <c r="I11" s="10"/>
      <c r="J11" s="10"/>
      <c r="K11" s="5">
        <v>500.0</v>
      </c>
      <c r="L11" s="8"/>
      <c r="M11" s="21">
        <f>M9+M10</f>
        <v>10600000</v>
      </c>
    </row>
    <row r="12">
      <c r="A12" s="10"/>
      <c r="B12" s="6">
        <v>10.0</v>
      </c>
      <c r="C12" s="10"/>
      <c r="D12" s="7" t="s">
        <v>11</v>
      </c>
      <c r="E12" s="22"/>
      <c r="F12" s="9"/>
      <c r="G12" s="9"/>
      <c r="H12" s="6">
        <v>250.0</v>
      </c>
      <c r="I12" s="8">
        <v>22000.0</v>
      </c>
      <c r="J12" s="9">
        <f>I12*H12</f>
        <v>5500000</v>
      </c>
      <c r="K12" s="23">
        <v>250.0</v>
      </c>
      <c r="L12" s="8">
        <v>22000.0</v>
      </c>
      <c r="M12" s="9">
        <f>L12*K12</f>
        <v>5500000</v>
      </c>
    </row>
    <row r="13">
      <c r="A13" s="10"/>
      <c r="B13" s="6"/>
      <c r="C13" s="10"/>
      <c r="D13" s="7"/>
      <c r="E13" s="22"/>
      <c r="F13" s="9"/>
      <c r="G13" s="9"/>
      <c r="H13" s="6"/>
      <c r="I13" s="8"/>
      <c r="J13" s="9"/>
      <c r="K13" s="5">
        <v>250.0</v>
      </c>
      <c r="L13" s="8"/>
      <c r="M13" s="24">
        <v>5500000.0</v>
      </c>
    </row>
    <row r="14">
      <c r="A14" s="10"/>
      <c r="B14" s="6">
        <v>15.0</v>
      </c>
      <c r="C14" s="10"/>
      <c r="D14" s="7" t="s">
        <v>9</v>
      </c>
      <c r="E14" s="6">
        <v>150.0</v>
      </c>
      <c r="F14" s="8">
        <v>23000.0</v>
      </c>
      <c r="G14" s="9">
        <f>F14*E14</f>
        <v>3450000</v>
      </c>
      <c r="H14" s="22"/>
      <c r="I14" s="9"/>
      <c r="J14" s="9"/>
      <c r="K14" s="6">
        <v>250.0</v>
      </c>
      <c r="L14" s="8">
        <v>22000.0</v>
      </c>
      <c r="M14" s="9">
        <f t="shared" ref="M14:M15" si="2">L14*K14</f>
        <v>5500000</v>
      </c>
    </row>
    <row r="15">
      <c r="A15" s="10"/>
      <c r="B15" s="6"/>
      <c r="C15" s="10"/>
      <c r="D15" s="7"/>
      <c r="E15" s="6"/>
      <c r="F15" s="8"/>
      <c r="G15" s="9"/>
      <c r="H15" s="22"/>
      <c r="I15" s="9"/>
      <c r="J15" s="9"/>
      <c r="K15" s="6">
        <v>150.0</v>
      </c>
      <c r="L15" s="8">
        <v>23000.0</v>
      </c>
      <c r="M15" s="9">
        <f t="shared" si="2"/>
        <v>3450000</v>
      </c>
    </row>
    <row r="16">
      <c r="A16" s="10"/>
      <c r="B16" s="6"/>
      <c r="C16" s="10"/>
      <c r="D16" s="7"/>
      <c r="E16" s="6"/>
      <c r="F16" s="8"/>
      <c r="G16" s="9"/>
      <c r="H16" s="22"/>
      <c r="I16" s="9"/>
      <c r="J16" s="9"/>
      <c r="K16" s="5">
        <v>400.0</v>
      </c>
      <c r="L16" s="8"/>
      <c r="M16" s="21">
        <f>M14+M15</f>
        <v>8950000</v>
      </c>
    </row>
    <row r="17">
      <c r="A17" s="10"/>
      <c r="B17" s="6">
        <v>20.0</v>
      </c>
      <c r="C17" s="10"/>
      <c r="D17" s="7" t="s">
        <v>11</v>
      </c>
      <c r="E17" s="22"/>
      <c r="F17" s="9"/>
      <c r="G17" s="9"/>
      <c r="H17" s="6">
        <v>200.0</v>
      </c>
      <c r="I17" s="8">
        <v>23000.0</v>
      </c>
      <c r="J17" s="9">
        <f>I17*H17</f>
        <v>4600000</v>
      </c>
      <c r="K17" s="22">
        <f>K14-H17</f>
        <v>50</v>
      </c>
      <c r="L17" s="8">
        <v>22000.0</v>
      </c>
      <c r="M17" s="9">
        <f t="shared" ref="M17:M18" si="3">L17*K17</f>
        <v>1100000</v>
      </c>
    </row>
    <row r="18">
      <c r="A18" s="10"/>
      <c r="B18" s="6"/>
      <c r="C18" s="10"/>
      <c r="D18" s="7"/>
      <c r="E18" s="22"/>
      <c r="F18" s="9"/>
      <c r="G18" s="9"/>
      <c r="H18" s="6"/>
      <c r="I18" s="8"/>
      <c r="J18" s="9"/>
      <c r="K18" s="6">
        <v>150.0</v>
      </c>
      <c r="L18" s="8">
        <v>23000.0</v>
      </c>
      <c r="M18" s="9">
        <f t="shared" si="3"/>
        <v>3450000</v>
      </c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25">
        <f>K17+K18</f>
        <v>200</v>
      </c>
      <c r="L19" s="10"/>
      <c r="M19" s="21">
        <f>M17+M18</f>
        <v>4550000</v>
      </c>
    </row>
    <row r="20">
      <c r="K20" s="26"/>
    </row>
    <row r="21">
      <c r="A21" s="2" t="s">
        <v>27</v>
      </c>
    </row>
    <row r="22">
      <c r="A22" s="2" t="s">
        <v>28</v>
      </c>
    </row>
    <row r="23">
      <c r="A23" s="2" t="s">
        <v>29</v>
      </c>
      <c r="E23" s="2"/>
    </row>
    <row r="24">
      <c r="A24" s="2" t="s">
        <v>30</v>
      </c>
    </row>
    <row r="25">
      <c r="A25" s="27">
        <v>1.405E7</v>
      </c>
      <c r="C25" s="28"/>
    </row>
    <row r="27">
      <c r="A27" s="2" t="s">
        <v>31</v>
      </c>
    </row>
    <row r="28">
      <c r="A28" s="2" t="s">
        <v>32</v>
      </c>
    </row>
    <row r="29">
      <c r="A29" s="2" t="s">
        <v>33</v>
      </c>
    </row>
    <row r="30">
      <c r="A30" s="27">
        <v>4550000.0</v>
      </c>
    </row>
    <row r="32">
      <c r="A32" s="2" t="s">
        <v>34</v>
      </c>
    </row>
    <row r="33">
      <c r="A33" s="2" t="s">
        <v>14</v>
      </c>
    </row>
    <row r="34">
      <c r="A34" s="1" t="s">
        <v>15</v>
      </c>
    </row>
  </sheetData>
  <mergeCells count="21">
    <mergeCell ref="A1:C1"/>
    <mergeCell ref="A3:M3"/>
    <mergeCell ref="A4:M4"/>
    <mergeCell ref="A5:M5"/>
    <mergeCell ref="A6:B7"/>
    <mergeCell ref="C6:C7"/>
    <mergeCell ref="D6:D7"/>
    <mergeCell ref="K6:M6"/>
    <mergeCell ref="A28:D28"/>
    <mergeCell ref="A29:D29"/>
    <mergeCell ref="A30:B30"/>
    <mergeCell ref="A32:F32"/>
    <mergeCell ref="A33:D33"/>
    <mergeCell ref="A34:C34"/>
    <mergeCell ref="E6:G6"/>
    <mergeCell ref="H6:J6"/>
    <mergeCell ref="A21:D21"/>
    <mergeCell ref="A23:D23"/>
    <mergeCell ref="A24:D24"/>
    <mergeCell ref="A25:B25"/>
    <mergeCell ref="A27:C2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25"/>
    <col customWidth="1" min="2" max="2" width="15.75"/>
    <col customWidth="1" min="3" max="3" width="17.25"/>
    <col customWidth="1" min="4" max="4" width="27.5"/>
  </cols>
  <sheetData>
    <row r="1">
      <c r="A1" s="1" t="s">
        <v>35</v>
      </c>
    </row>
    <row r="3">
      <c r="A3" s="5" t="s">
        <v>36</v>
      </c>
      <c r="B3" s="5" t="s">
        <v>37</v>
      </c>
      <c r="C3" s="5" t="s">
        <v>38</v>
      </c>
      <c r="D3" s="5" t="s">
        <v>39</v>
      </c>
    </row>
    <row r="4">
      <c r="A4" s="7" t="s">
        <v>40</v>
      </c>
      <c r="B4" s="8">
        <v>9500000.0</v>
      </c>
      <c r="C4" s="8">
        <v>4550000.0</v>
      </c>
      <c r="D4" s="7" t="s">
        <v>41</v>
      </c>
    </row>
    <row r="5">
      <c r="A5" s="7" t="s">
        <v>42</v>
      </c>
      <c r="B5" s="8">
        <v>9500000.0</v>
      </c>
      <c r="C5" s="8">
        <v>4550000.0</v>
      </c>
      <c r="D5" s="7" t="s">
        <v>43</v>
      </c>
    </row>
  </sheetData>
  <mergeCells count="1">
    <mergeCell ref="A1:G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0.63"/>
    <col customWidth="1" min="3" max="3" width="47.13"/>
  </cols>
  <sheetData>
    <row r="1">
      <c r="A1" s="1" t="s">
        <v>44</v>
      </c>
    </row>
    <row r="3">
      <c r="A3" s="5" t="s">
        <v>36</v>
      </c>
      <c r="B3" s="5" t="s">
        <v>45</v>
      </c>
      <c r="C3" s="5" t="s">
        <v>46</v>
      </c>
    </row>
    <row r="4">
      <c r="A4" s="5" t="s">
        <v>40</v>
      </c>
      <c r="B4" s="7" t="s">
        <v>47</v>
      </c>
      <c r="C4" s="7" t="s">
        <v>48</v>
      </c>
    </row>
    <row r="5">
      <c r="A5" s="10"/>
      <c r="B5" s="7" t="s">
        <v>49</v>
      </c>
      <c r="C5" s="7" t="s">
        <v>50</v>
      </c>
    </row>
    <row r="6">
      <c r="A6" s="10"/>
      <c r="B6" s="7" t="s">
        <v>51</v>
      </c>
      <c r="C6" s="7" t="s">
        <v>52</v>
      </c>
    </row>
    <row r="7">
      <c r="A7" s="5" t="s">
        <v>42</v>
      </c>
      <c r="B7" s="7" t="s">
        <v>53</v>
      </c>
      <c r="C7" s="7" t="s">
        <v>54</v>
      </c>
    </row>
    <row r="8">
      <c r="A8" s="10"/>
      <c r="B8" s="7" t="s">
        <v>55</v>
      </c>
      <c r="C8" s="7" t="s">
        <v>56</v>
      </c>
    </row>
    <row r="9">
      <c r="A9" s="10"/>
      <c r="B9" s="7" t="s">
        <v>57</v>
      </c>
      <c r="C9" s="7" t="s">
        <v>58</v>
      </c>
    </row>
  </sheetData>
  <mergeCells count="1">
    <mergeCell ref="A1:H1"/>
  </mergeCells>
  <drawing r:id="rId1"/>
</worksheet>
</file>