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120" windowWidth="12240" windowHeight="6825"/>
  </bookViews>
  <sheets>
    <sheet name="Tahap I&amp;II" sheetId="1" r:id="rId1"/>
    <sheet name="Tahap III" sheetId="2" r:id="rId2"/>
    <sheet name="Tabel 5" sheetId="4" r:id="rId3"/>
    <sheet name="Tabel 6" sheetId="5" r:id="rId4"/>
    <sheet name="x" sheetId="6" r:id="rId5"/>
    <sheet name="Tabel 7" sheetId="7" r:id="rId6"/>
    <sheet name="Tabel 8" sheetId="8" r:id="rId7"/>
    <sheet name="Sheet10" sheetId="10" r:id="rId8"/>
  </sheets>
  <externalReferences>
    <externalReference r:id="rId9"/>
  </externalReferences>
  <calcPr calcId="145621"/>
</workbook>
</file>

<file path=xl/calcChain.xml><?xml version="1.0" encoding="utf-8"?>
<calcChain xmlns="http://schemas.openxmlformats.org/spreadsheetml/2006/main">
  <c r="P17" i="4" l="1"/>
  <c r="G12" i="8"/>
  <c r="D12" i="8"/>
  <c r="K20" i="5"/>
  <c r="N20" i="5" s="1"/>
  <c r="G8" i="7"/>
  <c r="H8" i="7" s="1"/>
  <c r="D8" i="7" s="1"/>
  <c r="F8" i="7"/>
  <c r="N35" i="6"/>
  <c r="L35" i="6"/>
  <c r="J35" i="6"/>
  <c r="H35" i="6"/>
  <c r="F35" i="6"/>
  <c r="J33" i="6"/>
  <c r="E33" i="6"/>
  <c r="L33" i="6" s="1"/>
  <c r="E32" i="6"/>
  <c r="L32" i="6" s="1"/>
  <c r="N29" i="6"/>
  <c r="N27" i="6" s="1"/>
  <c r="J29" i="6"/>
  <c r="J27" i="6" s="1"/>
  <c r="E29" i="6"/>
  <c r="L29" i="6" s="1"/>
  <c r="L27" i="6" s="1"/>
  <c r="F28" i="6"/>
  <c r="E28" i="6"/>
  <c r="E27" i="6" s="1"/>
  <c r="N25" i="6"/>
  <c r="J25" i="6"/>
  <c r="E25" i="6"/>
  <c r="L25" i="6" s="1"/>
  <c r="J24" i="6"/>
  <c r="E24" i="6"/>
  <c r="L24" i="6" s="1"/>
  <c r="E23" i="6"/>
  <c r="L23" i="6" s="1"/>
  <c r="N22" i="6"/>
  <c r="J22" i="6"/>
  <c r="E22" i="6"/>
  <c r="L22" i="6" s="1"/>
  <c r="N21" i="6"/>
  <c r="J21" i="6"/>
  <c r="E21" i="6"/>
  <c r="L21" i="6" s="1"/>
  <c r="J20" i="6"/>
  <c r="E20" i="6"/>
  <c r="L20" i="6" s="1"/>
  <c r="E19" i="6"/>
  <c r="L19" i="6" s="1"/>
  <c r="L18" i="6" s="1"/>
  <c r="N16" i="6"/>
  <c r="J16" i="6"/>
  <c r="E16" i="6"/>
  <c r="L16" i="6" s="1"/>
  <c r="J15" i="6"/>
  <c r="J14" i="6" s="1"/>
  <c r="E15" i="6"/>
  <c r="L15" i="6" s="1"/>
  <c r="L14" i="6" s="1"/>
  <c r="E14" i="6"/>
  <c r="E20" i="5"/>
  <c r="L20" i="5"/>
  <c r="I20" i="5"/>
  <c r="Q39" i="4"/>
  <c r="Q38" i="4"/>
  <c r="Q37" i="4"/>
  <c r="Q36" i="4"/>
  <c r="Q40" i="4" s="1"/>
  <c r="Q32" i="4"/>
  <c r="Q31" i="4"/>
  <c r="Q33" i="4" s="1"/>
  <c r="P23" i="4"/>
  <c r="O23" i="4"/>
  <c r="Q23" i="4" s="1"/>
  <c r="P22" i="4"/>
  <c r="O22" i="4"/>
  <c r="Q22" i="4" s="1"/>
  <c r="P21" i="4"/>
  <c r="O21" i="4"/>
  <c r="Q21" i="4" s="1"/>
  <c r="P20" i="4"/>
  <c r="O20" i="4"/>
  <c r="Q20" i="4" s="1"/>
  <c r="P19" i="4"/>
  <c r="O19" i="4"/>
  <c r="Q19" i="4" s="1"/>
  <c r="P18" i="4"/>
  <c r="O18" i="4"/>
  <c r="Q18" i="4" s="1"/>
  <c r="O17" i="4"/>
  <c r="Q17" i="4" s="1"/>
  <c r="Q27" i="4" l="1"/>
  <c r="Q28" i="4" s="1"/>
  <c r="N15" i="6"/>
  <c r="N14" i="6" s="1"/>
  <c r="E18" i="6"/>
  <c r="J19" i="6"/>
  <c r="J18" i="6" s="1"/>
  <c r="J34" i="6" s="1"/>
  <c r="N20" i="6"/>
  <c r="J23" i="6"/>
  <c r="N24" i="6"/>
  <c r="E31" i="6"/>
  <c r="J32" i="6"/>
  <c r="J31" i="6" s="1"/>
  <c r="N33" i="6"/>
  <c r="N19" i="6"/>
  <c r="N23" i="6"/>
  <c r="N32" i="6"/>
  <c r="N31" i="6" s="1"/>
  <c r="Q20" i="5"/>
  <c r="O20" i="5"/>
  <c r="R20" i="5"/>
  <c r="L31" i="6"/>
  <c r="L34" i="6" s="1"/>
  <c r="H15" i="6"/>
  <c r="H16" i="6"/>
  <c r="F16" i="6" s="1"/>
  <c r="H19" i="6"/>
  <c r="H20" i="6"/>
  <c r="H21" i="6"/>
  <c r="F21" i="6" s="1"/>
  <c r="H22" i="6"/>
  <c r="F22" i="6" s="1"/>
  <c r="H23" i="6"/>
  <c r="F23" i="6" s="1"/>
  <c r="H24" i="6"/>
  <c r="H25" i="6"/>
  <c r="F25" i="6" s="1"/>
  <c r="H29" i="6"/>
  <c r="H32" i="6"/>
  <c r="H33" i="6"/>
  <c r="F33" i="6" s="1"/>
  <c r="N18" i="6" l="1"/>
  <c r="F24" i="6"/>
  <c r="F20" i="6"/>
  <c r="N34" i="6"/>
  <c r="F20" i="5"/>
  <c r="H27" i="6"/>
  <c r="F29" i="6"/>
  <c r="F27" i="6" s="1"/>
  <c r="H31" i="6"/>
  <c r="F32" i="6"/>
  <c r="F31" i="6" s="1"/>
  <c r="H18" i="6"/>
  <c r="F19" i="6"/>
  <c r="F18" i="6" s="1"/>
  <c r="H14" i="6"/>
  <c r="H34" i="6" s="1"/>
  <c r="F15" i="6"/>
  <c r="F14" i="6" s="1"/>
  <c r="F34" i="6" s="1"/>
</calcChain>
</file>

<file path=xl/comments1.xml><?xml version="1.0" encoding="utf-8"?>
<comments xmlns="http://schemas.openxmlformats.org/spreadsheetml/2006/main">
  <authors>
    <author>EDP_CORP</author>
  </authors>
  <commentList>
    <comment ref="B5" authorId="0">
      <text>
        <r>
          <rPr>
            <b/>
            <sz val="11"/>
            <color indexed="81"/>
            <rFont val="Tahoma"/>
            <family val="2"/>
          </rPr>
          <t>Melakukan EDS :</t>
        </r>
        <r>
          <rPr>
            <sz val="9"/>
            <color indexed="81"/>
            <rFont val="Tahoma"/>
            <family val="2"/>
          </rPr>
          <t xml:space="preserve">
Untuk menetapkan kondisi saat ini, sekolah/madrasah perlu melakukan evaluasi diri
Evaluasi diri bisa menggunakan berbagai alat evaluasi diri, misalnya dengan menggunakan instrumen (EDS/M) yang dijelaskan dalam Modul I.  
Tujuannya adalah untuk melihat gambaran yang jelas tentang situasi sekolah/madrasah saat ini.  
Dengan melakukan evaluasi diri akan menunjukkan kinerja sekolah/madrasah misalnya, bagian yang mengalami perbaikan atau peningkatan, bagian yang tetap, dan bagian yang mengalami penurunan. 
</t>
        </r>
      </text>
    </comment>
    <comment ref="C5" authorId="0">
      <text>
        <r>
          <rPr>
            <b/>
            <sz val="11"/>
            <color indexed="81"/>
            <rFont val="Tahoma"/>
            <family val="2"/>
          </rPr>
          <t xml:space="preserve">Bandingkan dengan  SPM (Permendiknas No.15/2010) dan SNP (PP 19/2005) 
</t>
        </r>
        <r>
          <rPr>
            <sz val="9"/>
            <color indexed="81"/>
            <rFont val="Tahoma"/>
            <family val="2"/>
          </rPr>
          <t xml:space="preserve">
Pengelolaan sekolah/madrasah pada dasarnya bertujuan untuk mencapai SNP. Dalam penyusunan RKS/M, data dan informasi yang dikumpulkan melalui instrumen EDS/M perlu disimpulkan. 
Penyimpulan dilakukan dengan dua cara:
Membandingkan kondisi nyata/terkini dengan SPM dan/atau SNP. Pembandingan kondisi nyata dengan SPM dan/atau SNP dimaksudkan untuk mengetahui apakah sekolah/madrasah masih belum memenuhi SPM, sudah memenuhi SPM, sudah memenuhi SNP, atau bahkan sudah melampaui SNP.
Dengan melihat data hasil EDS/M yang masih perlu mendapat perhatian untuk diperbaiki, ditingkatkan atau dipertahankan. Dalam hal ini, kesimpulan dinyatakan dalam kalimat pernyataan yang spesifik (mencantumkan data), fokus (menunjukkan indikator), dengan tidak mencantumkan alasan/harapan. 
</t>
        </r>
      </text>
    </comment>
    <comment ref="D5" authorId="0">
      <text>
        <r>
          <rPr>
            <b/>
            <sz val="12"/>
            <color indexed="81"/>
            <rFont val="Tahoma"/>
            <family val="2"/>
          </rPr>
          <t>Tantangan Sekolah :</t>
        </r>
        <r>
          <rPr>
            <sz val="9"/>
            <color indexed="81"/>
            <rFont val="Tahoma"/>
            <family val="2"/>
          </rPr>
          <t xml:space="preserve">
Tantangan sekolah/madrasah merupakan kesenjangan kondisi nyata sebagai hasil EDS/M dengan kondisi yang diharapkan. 
Tantangan utama diklarifikasi dengan melakukan pembandingan nilai/tahapan hasil EDS/M dengan SPM dan/atau SNP. 
Tantangan sekolah/madrasah sebaiknya dirumuskan secara spesifik:
1. Apabila berkaitan dengan nilai mata pelajaran, maka perlu dirumuskan besaran 
    tantangan, dan di kelas mana saja;
2. Apabila berkaitan dengan guru, maka perlu dirumuskan guru di kelas mana 
    saja; apakah semua guru mata pelajaran atau       
    satu mata pelajaran saja, dan seterusnya;
3. Apabila berkaitan dengan buku/bahan ajar, maka perlu dirumuskan mata 
    pelajaran mana saja atau semua mata pelajaran, 
    buku teks, buku referensi, buku pegangan peserta didik atau guru, untuk 
    kelas mana saja dan seterusnya.
</t>
        </r>
      </text>
    </comment>
    <comment ref="E5" authorId="0">
      <text>
        <r>
          <rPr>
            <b/>
            <sz val="11"/>
            <color indexed="81"/>
            <rFont val="Tahoma"/>
            <family val="2"/>
          </rPr>
          <t>Apakah Visi Sekolah/Madrasah Itu ?</t>
        </r>
        <r>
          <rPr>
            <sz val="9"/>
            <color indexed="81"/>
            <rFont val="Tahoma"/>
            <family val="2"/>
          </rPr>
          <t xml:space="preserve">
1. Gambaran apa yang diinginkan sekolah/ 
    madrasah di masa depan.
2. Dikembangkan sesuai dengan keinginan atau    cita-cita 
    sekolah/madrasah dengan tetap 
    berkepribadian Indonesia.
3. Mengacu kondisi lingkungan 
    sekolah/madrasah dan daerah, tujuan 
    pendidikan dasar dan pendidikan nasional.
4. Mempertimbangkan potensi dan harapan  
    masyarakat sekolah/madrasah.
</t>
        </r>
        <r>
          <rPr>
            <b/>
            <sz val="9"/>
            <color indexed="81"/>
            <rFont val="Tahoma"/>
            <family val="2"/>
          </rPr>
          <t>Rumusan Visi Sekolah/Madrasah  (Permendiknas Nomor 19 Tahun 2007)</t>
        </r>
        <r>
          <rPr>
            <sz val="9"/>
            <color indexed="81"/>
            <rFont val="Tahoma"/>
            <family val="2"/>
          </rPr>
          <t xml:space="preserve">
1. Dijadikan sebagai cita-cita bersama warga sekolah/madrasah 
    dan segenap pihak yang berkepentingan pada masa yang akan    
    datang
2. Mampu memberikan inspirasi, motivasi, dan kekuatan pada 
    warga sekolah/madrasah dan segenap pihak yang 
    berkepentingan
3. Dirumuskan berdasar masukan dari berbagai warga  
    sekolah/madrasah dan pihak-pihak yang berkepentingan 
    selaras dengan visi institusi di atasnya serta visi pendidikan nasional.
4. Diputuskan oleh rapat dewan pendidik yang dipimpin oleh kepala 
    sekolah/madrasah dengan memperhatikan masukan komite sekolah/ 
    madrasah.
5. Disosialisasikan kepada warga sekolah/madrasah dan segenap pihak yang 
    berkepentingan.
6. Ditinjau dan dirumuskan kembali secara berkala sesuai dengan  \ 
    perkembangan dan tantangan di masyarakat.
</t>
        </r>
        <r>
          <rPr>
            <b/>
            <sz val="9"/>
            <color indexed="81"/>
            <rFont val="Tahoma"/>
            <family val="2"/>
          </rPr>
          <t xml:space="preserve">Rambu-rambu Perumusan Visi
1. </t>
        </r>
        <r>
          <rPr>
            <sz val="9"/>
            <color indexed="81"/>
            <rFont val="Tahoma"/>
            <family val="2"/>
          </rPr>
          <t xml:space="preserve">Mengacu kepada landasan filosofis bangsa, UUD, dll. yang bersifat baku 
    dan telah menjadi pegangan hidup bangsa Indonesia; 
2. Memiliki indikator pengembangan prestasi akademik dan non akademik; 
3. Berkepribadian, nasionalisme, budaya nasional Indonesia; 
4. Perkembangan era global; 
5. Perkembangan IPTEK; 
6. Dilandasi oleh keimanan dan ketakwaan;  
7. Sesuai konteks daerah, sekolah/madrasah, visi yayasan; 
8.  Belum operasional; 
9. Menggambarkan harapan masa datang. 
</t>
        </r>
      </text>
    </comment>
    <comment ref="F5" authorId="0">
      <text>
        <r>
          <rPr>
            <b/>
            <sz val="11"/>
            <color indexed="81"/>
            <rFont val="Calibri"/>
            <family val="2"/>
          </rPr>
          <t xml:space="preserve">Merumuskan Misi  : 
1. </t>
        </r>
        <r>
          <rPr>
            <sz val="11"/>
            <color indexed="81"/>
            <rFont val="Calibri"/>
            <family val="2"/>
          </rPr>
          <t xml:space="preserve">Adalah tindakan atau upaya untuk mewujudkan 
     visi sekolah/madrasah.
2. Jadi misi merupakan penjabaran visi dalam 
     bentuk rumusan tugas, kewajiban, dan rancangan 
     tindakan yang dijadikan arahan untuk 
     mewujudkan visi sekolah/madrasah. 
3. Bentuk layanan utama yang dituangkan dalam visi     dengan berbagai indikatornya.
4. Menggunakan kalimat ’tindakan’ dan bukan 
    ’keadaan’ sebagaimana pada rumusan visi
</t>
        </r>
        <r>
          <rPr>
            <b/>
            <sz val="11"/>
            <color indexed="81"/>
            <rFont val="Calibri"/>
            <family val="2"/>
          </rPr>
          <t xml:space="preserve">Rumusan Misi  Sekolah/Madrasah (Permendiknas Nomor 19 Tahun 2007) </t>
        </r>
        <r>
          <rPr>
            <sz val="11"/>
            <color indexed="81"/>
            <rFont val="Calibri"/>
            <family val="2"/>
          </rPr>
          <t xml:space="preserve">
1. Memberikan arah dalam mewujudkan visi 
    sekolah/ madrasah sesuai dengan tujuan 
     pendidikan nasional;
2. Merupakan tujuan yang akan dicapai dalam kurun 
    waktu tertentu;
3. Menjadi dasar program pokok sekolah/madrasah;
4. Menekankan pada kualitas layanan peserta didik 
     dan mutu lulusan yang diharapkan oleh sekolah/ 
     madrasah;
5. Memuat pernyataan umum dan khusus yang 
     berkaitan dengan program sekolah/madrasah;
6. Memberikan keluwesan dan ruang gerak pengem-
     bangan kegiatan satuan-satuan unit sekolah/ madrasah 
     yang terlibat;
7. Dirumuskan berdasarkan masukan dari segenap pihak 
     yang berkepentingan termasuk komite sekolah/ 
     madrasah dan diputuskan oleh rapat dewan pendidik 
      yang dipimpin oleh kepala sekolah/madrasah;
8. Disosialisasikan kepada warga sekolah/madrasah dan 
     segenap pihak yang berkepentingan;
9. Ditinjau dan dirumuskan kembali secara berkala sesuai 
     dengan perkembangan dan tantangan di masyarakat.
</t>
        </r>
      </text>
    </comment>
    <comment ref="G5" authorId="0">
      <text>
        <r>
          <rPr>
            <b/>
            <sz val="9"/>
            <color indexed="81"/>
            <rFont val="Tahoma"/>
            <family val="2"/>
          </rPr>
          <t xml:space="preserve">Merumuskan Tujuan :
</t>
        </r>
        <r>
          <rPr>
            <sz val="9"/>
            <color indexed="81"/>
            <rFont val="Tahoma"/>
            <family val="2"/>
          </rPr>
          <t xml:space="preserve">Tujuan sekolah/madrasah pada dasarnya merupakan langkah untuk mewujudkan misi sekolah/madrasah dalam jangka waktu tertentu.
</t>
        </r>
        <r>
          <rPr>
            <b/>
            <sz val="9"/>
            <color indexed="81"/>
            <rFont val="Tahoma"/>
            <family val="2"/>
          </rPr>
          <t>Rumusan Tujuan Sekolah/Madrasah (Permendiknas Nomor 19 Tahun 2007)</t>
        </r>
        <r>
          <rPr>
            <sz val="9"/>
            <color indexed="81"/>
            <rFont val="Tahoma"/>
            <family val="2"/>
          </rPr>
          <t xml:space="preserve"> 
1. Menggambarkan tingkat kualitas 
   yang perlu dicapai dalam jangka 
    menengah (4 tahunan);
2. Mengacu pada visi, misi, dan tujuan 
    pendidikan nasional serta relevan 
    dengan kebutuhan masyarakat;
3. Mengacu pada standar kompetensi l
    ulusan yang sudah ditetapkan oleh 
    sekolah/madrasah dan Pemerintah;
4. Mengakomodasi masukan dari berbagai pihak yang    berkepentingan termasuk komite sekolah/ 
    madrasah dan diputuskan oleh rapat dewan 
    pendidik yang dipimpin oleh kepala sekolah/ 
    madrasah;
5. Disosialisasikan kepada warga sekolah/madrasah 
   dan segenap pihak yang berkepentingan.
</t>
        </r>
      </text>
    </comment>
    <comment ref="H5" authorId="0">
      <text>
        <r>
          <rPr>
            <b/>
            <sz val="9"/>
            <color indexed="81"/>
            <rFont val="Tahoma"/>
            <family val="2"/>
          </rPr>
          <t xml:space="preserve">Menentukan Sasaran :
1. </t>
        </r>
        <r>
          <rPr>
            <sz val="9"/>
            <color indexed="81"/>
            <rFont val="Tahoma"/>
            <family val="2"/>
          </rPr>
          <t xml:space="preserve">Sasaran adalah tantangan utama yang 
    akan dicapai sekolah/madrasah dalam 
    waktu empat tahun ke depan. 
2. Sasaran disusun untuk mencapai 
    tujuan. 
3. Penetapan sasaran sebagai pedoman 
    dalam penyusunan program dan 
    kegiatan.
4. Sasaran yang baik mengunakan kriteria 
    SMART (Spesifik/khusus,measurable/terukur, 
    Achievable/dapat dicapai,    Relevant/relevan,    dan Timebond/kerangka waktu)
</t>
        </r>
        <r>
          <rPr>
            <b/>
            <sz val="9"/>
            <color indexed="81"/>
            <rFont val="Tahoma"/>
            <family val="2"/>
          </rPr>
          <t xml:space="preserve">
Contoh Sasaran:
1. </t>
        </r>
        <r>
          <rPr>
            <sz val="9"/>
            <color indexed="81"/>
            <rFont val="Tahoma"/>
            <family val="2"/>
          </rPr>
          <t xml:space="preserve">Prestasi UN berpredikat memuaskan sebesar 7,49 
    pada tahun 2014
2. Komite sekolah memiliki AD/ART pada tahun 2013.
3. Pembangunan 2 ruang kelas tambahan selesai 
    dibangun 100% pada tahun 2011.
</t>
        </r>
      </text>
    </comment>
    <comment ref="I5" authorId="0">
      <text>
        <r>
          <rPr>
            <b/>
            <sz val="9"/>
            <color indexed="81"/>
            <rFont val="Tahoma"/>
            <family val="2"/>
          </rPr>
          <t xml:space="preserve">Indikator Kinerja :
1. </t>
        </r>
        <r>
          <rPr>
            <sz val="9"/>
            <color indexed="81"/>
            <rFont val="Calibri"/>
            <family val="2"/>
          </rPr>
          <t xml:space="preserve">Indikator harus ditentukan agar sasaran 
     yang ditetapkan dapat diukur 
     keberhasilannya.
2. Indikator kinerja/keberhasilan adalah 
    ukuran yang digunakan untuk menilai 
     berhasil atau tidaknya suatu program 
     yang telah dilakukan.
3. Indikator kinerja yang berkaitan dengan 
    capaian akhir dapat mengacu pada 
    sasaran yang telah disusun oleh TPS.
4. Indikator yang baik dirumuskan secara 
    spesifik, dapat diukur, operasional, dan 
    dalam bentuk kalimat pernyataan.
5. Indikator kinerja dapat bersifat kuantitatif 
    atau kualitatif.
6. Indikator kinerja bersifat kuantitatif: Renovasi 
    ruang kelas misalnya, bisa dalam bentuk 
     jumlah ruang kelas yang direnovasi atau luas 
     dinding dan/atau atap yang diperbaiki (dalam 
     meter persegi). 
7. Indikator kinerja bersifat kualitatif: 
    Dihasilkannya laporan yang dapat 
    dipertanggung-jawabkan sesuai dengan aturan     yang berlaku mengenai pengeluaran dan 
    penerimaan dana multi-sumber (pengelolaan 
     keuangan sekolah/madrasah). 
</t>
        </r>
      </text>
    </comment>
  </commentList>
</comments>
</file>

<file path=xl/comments2.xml><?xml version="1.0" encoding="utf-8"?>
<comments xmlns="http://schemas.openxmlformats.org/spreadsheetml/2006/main">
  <authors>
    <author>EDP_CORP</author>
  </authors>
  <commentList>
    <comment ref="B6" authorId="0">
      <text>
        <r>
          <rPr>
            <b/>
            <sz val="11"/>
            <color indexed="81"/>
            <rFont val="Calibri"/>
            <family val="2"/>
          </rPr>
          <t xml:space="preserve">Apakah Program Itu ? 
1. </t>
        </r>
        <r>
          <rPr>
            <sz val="11"/>
            <color indexed="81"/>
            <rFont val="Calibri"/>
            <family val="2"/>
          </rPr>
          <t xml:space="preserve">Program adalah upaya untuk 
     mencapai sasaran. 
2. Pencapaian suatu sasaran dapat 
     dilakukan dengan melalui satu 
     atau beberapa program.
3. Program yang dicanangkan oleh 
    sekolah/ madrasah tergantung 
    pada sasaran yang telah ditetapkan 
    oleh sekolah/madrasah itu sendiri
4. Nama program adalah sama 
    dengan nama program sekolah 
    yang diamanatkan dalam 
    Permendiknas No.37 Tahun 2010. 
</t>
        </r>
        <r>
          <rPr>
            <b/>
            <sz val="11"/>
            <color indexed="81"/>
            <rFont val="Calibri"/>
            <family val="2"/>
          </rPr>
          <t xml:space="preserve">Nama Program Permendiknas 37/2010 </t>
        </r>
        <r>
          <rPr>
            <sz val="11"/>
            <color indexed="81"/>
            <rFont val="Calibri"/>
            <family val="2"/>
          </rPr>
          <t xml:space="preserve">
1. Pengembangan kompetensi lulusan (bidang     akademik dan non akademik) 
2. Pengembangan kurikulum/KTSP
3. Pengembangan pembelajaran 
4. Pengembangan sistem penilaian 
5. Pengembangan pendidik dan tenaga 
     kependidikan 
6. Pengembangan sarana dan prasarana 
     sekolah/madrasah 
7. Pengembangan manajemen 
     sekolah/madrasah 
8. Pembinaan kesiswaan/ekstrakurikuler 
9. Budaya dan lingkungan sekolah/madrasah 
10. Penanaman karakter (budi pekerti). 
</t>
        </r>
      </text>
    </comment>
    <comment ref="D6" authorId="0">
      <text>
        <r>
          <rPr>
            <b/>
            <sz val="9"/>
            <color indexed="81"/>
            <rFont val="Tahoma"/>
            <family val="2"/>
          </rPr>
          <t xml:space="preserve">Merumuskan Kegiatan :
</t>
        </r>
        <r>
          <rPr>
            <sz val="9"/>
            <color indexed="81"/>
            <rFont val="Tahoma"/>
            <family val="2"/>
          </rPr>
          <t xml:space="preserve">
1. Kegiatan adalah tindakan-
    tindakan yang akan dilakukan di 
    dalam program.
2. Kegiatan perlu dirumuskan dari 
    setiap program dengan 
    mengacu pada indikator 
    keberhasilan yang telah 
    ditetapkan sehingga program 
    dapat dicapai.
3. Kegiatan yang baik adalah yang 
    mengarah pada pencapaian 
    indikator keberhasilan yang telah    dirumuskan, dan dapat 
    diperkirakan biaya atau 
    anggarannya. 
4. Indikator kegiatan merupakan 
    alat ukur pelaksanaan kegiatan. 5. Indikator kegiatan juga disebut    sebagai indikator proses. 
</t>
        </r>
      </text>
    </comment>
    <comment ref="E6" authorId="0">
      <text>
        <r>
          <rPr>
            <b/>
            <sz val="9"/>
            <color indexed="81"/>
            <rFont val="Tahoma"/>
            <family val="2"/>
          </rPr>
          <t>Merumuskan Indikator Kegiatan :</t>
        </r>
        <r>
          <rPr>
            <sz val="9"/>
            <color indexed="81"/>
            <rFont val="Tahoma"/>
            <family val="2"/>
          </rPr>
          <t xml:space="preserve">
1. Kegiatan adalah tindakan-
    tindakan yang akan dilakukan di 
    dalam program.
2. Kegiatan perlu dirumuskan dari 
    setiap program dengan 
    mengacu pada indikator 
    keberhasilan yang telah 
    ditetapkan sehingga program 
    dapat dicapai.
3. Kegiatan yang baik adalah yang 
    mengarah pada pencapaian 
    indikator keberhasilan yang telah    
    dirumuskan, dan dapat 
    diperkirakan biaya atau 
    anggarannya. 
4. Indikator kegiatan merupakan 
    alat ukur pelaksanaan kegiatan. 
5. Indikator kegiatan juga disebut    
    sebagai indikator proses. </t>
        </r>
      </text>
    </comment>
    <comment ref="F6" authorId="0">
      <text>
        <r>
          <rPr>
            <b/>
            <sz val="9"/>
            <color indexed="81"/>
            <rFont val="Tahoma"/>
            <family val="2"/>
          </rPr>
          <t xml:space="preserve">Menetapkan Penanggungjawab Program
</t>
        </r>
        <r>
          <rPr>
            <sz val="9"/>
            <color indexed="81"/>
            <rFont val="Tahoma"/>
            <family val="2"/>
          </rPr>
          <t xml:space="preserve">
1. Penanggungjawab program adalah 
    individu atau jabatan yang melekat 
    pada individu, misalnya guru kelas atau 
    guru mata pelajaran atau wakil kepala 
    sekolah/madrasah, atau komite 
    sekolah/madrasah. 
2. Bertanggung jawab terhadap 
    keberhasilan dan kegagalan sesuai   
    dengan sasaran yang telah ditetapkan.
3. Bertanggung jawab terhadap tertib 
    adminis-trasi dan tertib waktu.
</t>
        </r>
      </text>
    </comment>
    <comment ref="G6" authorId="0">
      <text>
        <r>
          <rPr>
            <b/>
            <sz val="9"/>
            <color indexed="81"/>
            <rFont val="Tahoma"/>
            <family val="2"/>
          </rPr>
          <t>J</t>
        </r>
        <r>
          <rPr>
            <sz val="9"/>
            <color indexed="81"/>
            <rFont val="Tahoma"/>
            <family val="2"/>
          </rPr>
          <t>adwal dibuat dalam kurun waktu 4 tahun dan setiap tahun dibagi 2 semester genap dan ganjil</t>
        </r>
      </text>
    </comment>
  </commentList>
</comments>
</file>

<file path=xl/comments3.xml><?xml version="1.0" encoding="utf-8"?>
<comments xmlns="http://schemas.openxmlformats.org/spreadsheetml/2006/main">
  <authors>
    <author>EDP_CORP</author>
  </authors>
  <commentList>
    <comment ref="F20" authorId="0">
      <text>
        <r>
          <rPr>
            <b/>
            <sz val="9"/>
            <color indexed="81"/>
            <rFont val="Tahoma"/>
            <family val="2"/>
          </rPr>
          <t>EDP_CORP:</t>
        </r>
        <r>
          <rPr>
            <sz val="9"/>
            <color indexed="81"/>
            <rFont val="Tahoma"/>
            <family val="2"/>
          </rPr>
          <t xml:space="preserve">
Total biaya pengembangan selam 4 tahun </t>
        </r>
      </text>
    </comment>
    <comment ref="H20" authorId="0">
      <text>
        <r>
          <rPr>
            <b/>
            <sz val="9"/>
            <color indexed="81"/>
            <rFont val="Tahoma"/>
            <family val="2"/>
          </rPr>
          <t>EDP_CORP:</t>
        </r>
        <r>
          <rPr>
            <sz val="9"/>
            <color indexed="81"/>
            <rFont val="Tahoma"/>
            <family val="2"/>
          </rPr>
          <t xml:space="preserve">
Harga satuan ditetapkan pada tahun pertama perehitungan  </t>
        </r>
      </text>
    </comment>
    <comment ref="K20" authorId="0">
      <text>
        <r>
          <rPr>
            <sz val="9"/>
            <color indexed="81"/>
            <rFont val="Tahoma"/>
            <family val="2"/>
          </rPr>
          <t xml:space="preserve">Perhitungan tahun kedua ditambah asumsi inflansi 10% </t>
        </r>
      </text>
    </comment>
    <comment ref="N20" authorId="0">
      <text>
        <r>
          <rPr>
            <sz val="9"/>
            <color indexed="81"/>
            <rFont val="Tahoma"/>
            <family val="2"/>
          </rPr>
          <t xml:space="preserve">Tahun ke ke tiga ditambah asumsi inflansi 20%
</t>
        </r>
      </text>
    </comment>
    <comment ref="Q20" authorId="0">
      <text>
        <r>
          <rPr>
            <sz val="9"/>
            <color indexed="81"/>
            <rFont val="Tahoma"/>
            <family val="2"/>
          </rPr>
          <t xml:space="preserve">Perhitungan tahun ke 4 ditambah asumsi inflansi 30% 
</t>
        </r>
      </text>
    </comment>
  </commentList>
</comments>
</file>

<file path=xl/comments4.xml><?xml version="1.0" encoding="utf-8"?>
<comments xmlns="http://schemas.openxmlformats.org/spreadsheetml/2006/main">
  <authors>
    <author xml:space="preserve"> </author>
  </authors>
  <commentList>
    <comment ref="B13" authorId="0">
      <text>
        <r>
          <rPr>
            <b/>
            <sz val="8"/>
            <color indexed="81"/>
            <rFont val="Tahoma"/>
            <family val="2"/>
          </rPr>
          <t xml:space="preserve"> :</t>
        </r>
        <r>
          <rPr>
            <sz val="8"/>
            <color indexed="81"/>
            <rFont val="Tahoma"/>
            <family val="2"/>
          </rPr>
          <t xml:space="preserve">
</t>
        </r>
        <r>
          <rPr>
            <b/>
            <sz val="12"/>
            <color indexed="81"/>
            <rFont val="Tahoma"/>
            <family val="2"/>
          </rPr>
          <t>LAPORAN FORMAT   K-2 BOS</t>
        </r>
      </text>
    </comment>
  </commentList>
</comments>
</file>

<file path=xl/comments5.xml><?xml version="1.0" encoding="utf-8"?>
<comments xmlns="http://schemas.openxmlformats.org/spreadsheetml/2006/main">
  <authors>
    <author>EDP_CORP</author>
  </authors>
  <commentList>
    <comment ref="D8" authorId="0">
      <text>
        <r>
          <rPr>
            <b/>
            <sz val="9"/>
            <color indexed="81"/>
            <rFont val="Tahoma"/>
            <family val="2"/>
          </rPr>
          <t>Ket :</t>
        </r>
        <r>
          <rPr>
            <sz val="9"/>
            <color indexed="81"/>
            <rFont val="Tahoma"/>
            <family val="2"/>
          </rPr>
          <t xml:space="preserve"> 
Total penerimaan  BOS pusat  dalam 4 tahun </t>
        </r>
      </text>
    </comment>
    <comment ref="E8" authorId="0">
      <text>
        <r>
          <rPr>
            <b/>
            <sz val="9"/>
            <color indexed="81"/>
            <rFont val="Tahoma"/>
            <family val="2"/>
          </rPr>
          <t xml:space="preserve">Ket :
</t>
        </r>
        <r>
          <rPr>
            <sz val="9"/>
            <color indexed="81"/>
            <rFont val="Tahoma"/>
            <family val="2"/>
          </rPr>
          <t>Jumlh siswa 290 x Rp. 397000</t>
        </r>
      </text>
    </comment>
    <comment ref="F8" authorId="0">
      <text>
        <r>
          <rPr>
            <b/>
            <sz val="9"/>
            <color indexed="81"/>
            <rFont val="Tahoma"/>
            <family val="2"/>
          </rPr>
          <t xml:space="preserve">Ket :
</t>
        </r>
        <r>
          <rPr>
            <sz val="9"/>
            <color indexed="81"/>
            <rFont val="Tahoma"/>
            <family val="2"/>
          </rPr>
          <t xml:space="preserve">
Ditambah 10% sebagai asumsi kenaikan   </t>
        </r>
      </text>
    </comment>
  </commentList>
</comments>
</file>

<file path=xl/sharedStrings.xml><?xml version="1.0" encoding="utf-8"?>
<sst xmlns="http://schemas.openxmlformats.org/spreadsheetml/2006/main" count="407" uniqueCount="248">
  <si>
    <t xml:space="preserve">Memenuhi rasio buku berbanding murid untuk buku mata pelajaran matematika = 1 : 1 </t>
  </si>
  <si>
    <t>KONDISI NYATA SAAT INI</t>
  </si>
  <si>
    <t xml:space="preserve">TANTANGAN </t>
  </si>
  <si>
    <t xml:space="preserve">Matematika = 1 : 1
Bahasa Indonesia = 1 : 1
IPA = 1 : 1
IPS = 1 : 1
</t>
  </si>
  <si>
    <t xml:space="preserve">STANDAR ACUAN SEKOLAH </t>
  </si>
  <si>
    <t xml:space="preserve">Preastasi UN sekolah berpredikat cukup (6.10)
</t>
  </si>
  <si>
    <t xml:space="preserve">&lt; 5,49 (kurang)
5,50 – 6,49 (cukup)
6,50 – 7,49 (memuaskan)
7,50 – 10, 00 (sangat memuaskan)
</t>
  </si>
  <si>
    <t xml:space="preserve">Menaikan nilai rata-rata UN sebesar 1,39 (dari 6,10 menjadi 7,49).
</t>
  </si>
  <si>
    <t>I</t>
  </si>
  <si>
    <t>II</t>
  </si>
  <si>
    <t>III</t>
  </si>
  <si>
    <t xml:space="preserve">TAHAP I 
MENETAPKAN KONDISI SEKOLAH /MADRASAH SAAT INI
</t>
  </si>
  <si>
    <t>VISI</t>
  </si>
  <si>
    <t>MISI</t>
  </si>
  <si>
    <t>TUJUAN</t>
  </si>
  <si>
    <t>SASARAN</t>
  </si>
  <si>
    <t>INDIKATOR KINERJA</t>
  </si>
  <si>
    <t xml:space="preserve">TAHAP II 
MENETAPKAN KONDISI SEKOLAH YANG DIHARAPKAN
</t>
  </si>
  <si>
    <t>IV</t>
  </si>
  <si>
    <t>V</t>
  </si>
  <si>
    <t>VI</t>
  </si>
  <si>
    <t>VII</t>
  </si>
  <si>
    <t>VIII</t>
  </si>
  <si>
    <t>Terwujudnya lulusan  yang berkualitas,  kompetitif, dan berkarakter.</t>
  </si>
  <si>
    <t>Penyelenggaraan  pendidikan yang memberi kesempatan luas kepada  peserta didik untuk mengembangkan kemampuan, bakat dan minat.</t>
  </si>
  <si>
    <t>Meningkatan  prestasi akademik peserta didik.</t>
  </si>
  <si>
    <t xml:space="preserve">Prestasi UN berpredikat memuaskan sebesar 7,49 pada tahun 2014
</t>
  </si>
  <si>
    <t xml:space="preserve">Pada 2014  prestasi UN telah berpredikat memuaskan (7,49)
</t>
  </si>
  <si>
    <t>IX</t>
  </si>
  <si>
    <t>X</t>
  </si>
  <si>
    <t>XI</t>
  </si>
  <si>
    <t>XII</t>
  </si>
  <si>
    <t>XIII</t>
  </si>
  <si>
    <t xml:space="preserve">1. Pengembangan  Standar Kompetensi Lulusan </t>
  </si>
  <si>
    <t>2.</t>
  </si>
  <si>
    <t xml:space="preserve">Kepala Sekolah </t>
  </si>
  <si>
    <t>2011/2012</t>
  </si>
  <si>
    <t>2012/2013</t>
  </si>
  <si>
    <t>2013/2014</t>
  </si>
  <si>
    <t>Gn</t>
  </si>
  <si>
    <t>Gj</t>
  </si>
  <si>
    <t>PROGRAM</t>
  </si>
  <si>
    <t>KEGIATAN</t>
  </si>
  <si>
    <t>INDIKATOR KEGIATAN</t>
  </si>
  <si>
    <t xml:space="preserve">JADWAL KEGIATAN </t>
  </si>
  <si>
    <t xml:space="preserve"> Mengintensifkan kunjungan murid ke perpustakaan sebanyak 72  kali</t>
  </si>
  <si>
    <t xml:space="preserve"> Memberikan pengayaan kepada 192 murid 
</t>
  </si>
  <si>
    <t>Pelatihan PAKEM bagi 6 guru bahasa Indonesia.</t>
  </si>
  <si>
    <t xml:space="preserve"> Pelatihan PAKEM bagi 6 guru bahasa matematika.</t>
  </si>
  <si>
    <t>Pelatihan PAKEM bagi 6 guru IPA.</t>
  </si>
  <si>
    <t xml:space="preserve"> Pelatihan PAKEM bagi 6 guru IPS.</t>
  </si>
  <si>
    <t>6 orang guru bahasa Indonesia telah dilatih PAKEM</t>
  </si>
  <si>
    <t>6 orang guru Matematika telah dilatih PAKEM</t>
  </si>
  <si>
    <t>6 orang guru IPA telah dilatih PAKEM</t>
  </si>
  <si>
    <t>192 murid mendapat pengayaan</t>
  </si>
  <si>
    <t>secara instensif murid dapat mengunjungi perpustakaan sebanyak 72 kali</t>
  </si>
  <si>
    <t xml:space="preserve">, Guru </t>
  </si>
  <si>
    <t>Memberikan “PR” tambahan untuk mata pelajaran yang di ujikan dalam UN kepada 20 murid kelas V</t>
  </si>
  <si>
    <t>Kepala sekolah, Guru kelas V</t>
  </si>
  <si>
    <t>Di kelas 5, rasio buku berbanding murid untuk mata pelajaran :
Matematika = 1:2
Bahasa Indonesia =1:1
IPA = 1:1
IPS = 1:1</t>
  </si>
  <si>
    <t xml:space="preserve">6 guru IPS dilatih PAKEM </t>
  </si>
  <si>
    <t>DAFTAR BIAYA SATUAN</t>
  </si>
  <si>
    <t>Program/Kegiatan</t>
  </si>
  <si>
    <t>Satuan</t>
  </si>
  <si>
    <t>Harga Satuan</t>
  </si>
  <si>
    <t>Jumlah (Rp)</t>
  </si>
  <si>
    <t>Jenis</t>
  </si>
  <si>
    <t>Jumlah</t>
  </si>
  <si>
    <t>5= 3 X 4</t>
  </si>
  <si>
    <t>Kegiatan :</t>
  </si>
  <si>
    <t>1.1</t>
  </si>
  <si>
    <t>a.</t>
  </si>
  <si>
    <t>Honorarium Fasilitator</t>
  </si>
  <si>
    <t>org</t>
  </si>
  <si>
    <t>x</t>
  </si>
  <si>
    <t>hari</t>
  </si>
  <si>
    <t>org/hr</t>
  </si>
  <si>
    <t>b.</t>
  </si>
  <si>
    <t>Transport Fasilitator</t>
  </si>
  <si>
    <t>c.</t>
  </si>
  <si>
    <t>Honorarium Panitia</t>
  </si>
  <si>
    <t>d.</t>
  </si>
  <si>
    <t>Konsumsi Panitia dan Fasilitator</t>
  </si>
  <si>
    <t>e.</t>
  </si>
  <si>
    <t>Uang lelah peserta</t>
  </si>
  <si>
    <t>f.</t>
  </si>
  <si>
    <t>Konsumsi peserta</t>
  </si>
  <si>
    <t>g.</t>
  </si>
  <si>
    <t>ATK peserta</t>
  </si>
  <si>
    <t>pkt</t>
  </si>
  <si>
    <t>Jumlah biaya</t>
  </si>
  <si>
    <t>Rincian Konsumsi</t>
  </si>
  <si>
    <t>1.</t>
  </si>
  <si>
    <t>Snack</t>
  </si>
  <si>
    <t>kali</t>
  </si>
  <si>
    <t>Rp.</t>
  </si>
  <si>
    <t>Makan Siang</t>
  </si>
  <si>
    <t xml:space="preserve">x </t>
  </si>
  <si>
    <t>Total</t>
  </si>
  <si>
    <t>Rincian ATK</t>
  </si>
  <si>
    <t>Foto copy</t>
  </si>
  <si>
    <t>Block Note</t>
  </si>
  <si>
    <t>bh</t>
  </si>
  <si>
    <t>3.</t>
  </si>
  <si>
    <t>Ball point</t>
  </si>
  <si>
    <t>4.</t>
  </si>
  <si>
    <t>Stop Map</t>
  </si>
  <si>
    <t xml:space="preserve">2. Pengembangan    Pendidik dan Tenaga Kependidikan
</t>
  </si>
  <si>
    <t xml:space="preserve">A. Pengembangan tenaga pendidik dan tenaga kependidikan </t>
  </si>
  <si>
    <t xml:space="preserve">Pelatihan PAKEM </t>
  </si>
  <si>
    <t xml:space="preserve">Pelatihan PAKEM bagi guru bahasa Indonesia, Matematika, IPS dan IPA  sebanyak 24 orang </t>
  </si>
  <si>
    <t>TAHUN DASAR PENGHITUNGAN 2011/2012</t>
  </si>
  <si>
    <t xml:space="preserve">PERHITUNGAN BIAYA SATUAN </t>
  </si>
  <si>
    <t>(dalam rupiah/ harga konstan)</t>
  </si>
  <si>
    <t>Uraian Program dan Kegiatan</t>
  </si>
  <si>
    <t>Total 4 Tahun</t>
  </si>
  <si>
    <t>Harga</t>
  </si>
  <si>
    <t>Jum.Sat</t>
  </si>
  <si>
    <t>Jum.Biaya</t>
  </si>
  <si>
    <t>Jum.Sat.</t>
  </si>
  <si>
    <t>2</t>
  </si>
  <si>
    <t>3</t>
  </si>
  <si>
    <t>4</t>
  </si>
  <si>
    <t>5</t>
  </si>
  <si>
    <t>6</t>
  </si>
  <si>
    <t>7</t>
  </si>
  <si>
    <t>8</t>
  </si>
  <si>
    <t>9</t>
  </si>
  <si>
    <t>10</t>
  </si>
  <si>
    <t>11</t>
  </si>
  <si>
    <t>12</t>
  </si>
  <si>
    <t>13</t>
  </si>
  <si>
    <t>14</t>
  </si>
  <si>
    <t>15</t>
  </si>
  <si>
    <t>16</t>
  </si>
  <si>
    <t>17</t>
  </si>
  <si>
    <t xml:space="preserve">    Kegiatan :</t>
  </si>
  <si>
    <t xml:space="preserve">    2.</t>
  </si>
  <si>
    <t xml:space="preserve">    3.</t>
  </si>
  <si>
    <t xml:space="preserve">    4.</t>
  </si>
  <si>
    <t>2. Program …………………………………………………</t>
  </si>
  <si>
    <t xml:space="preserve">    1.</t>
  </si>
  <si>
    <t>TOTAL BIAYA PENGEMBANGAN</t>
  </si>
  <si>
    <t xml:space="preserve">A. Pengembangan Tenaga Pendidik dan Kependidikan </t>
  </si>
  <si>
    <t xml:space="preserve">1. Pengembangan Tenaga Pendidik dan Kependidikan </t>
  </si>
  <si>
    <t xml:space="preserve">    1. Pelatihan PAKEM 24 guru Bahasa Indonesia, Matematika, IPA dan IPS </t>
  </si>
  <si>
    <t>PERIODE 2011/2012 - 2013/2014</t>
  </si>
  <si>
    <t>SD NEGERI  ............</t>
  </si>
  <si>
    <t>SD NEGERI ...................</t>
  </si>
  <si>
    <t>RENCANA BIAYA OPERASIONAL</t>
  </si>
  <si>
    <t>SDN : ...................</t>
  </si>
  <si>
    <t>PERIODE ……../…….. - ……../……..</t>
  </si>
  <si>
    <t>Uraian Kegiatan/ Penggunaan</t>
  </si>
  <si>
    <t>Jum.Satuan</t>
  </si>
  <si>
    <t>4= 6+8+10+12</t>
  </si>
  <si>
    <t>5= 7+9+11+13</t>
  </si>
  <si>
    <t>7= 6X3</t>
  </si>
  <si>
    <t>9= 8X3</t>
  </si>
  <si>
    <t>11= 10X3</t>
  </si>
  <si>
    <t>13= 12X3</t>
  </si>
  <si>
    <t>B.  BIAYA OPERASIONAL</t>
  </si>
  <si>
    <t>1.  Belanja Pegawai</t>
  </si>
  <si>
    <t>1.1 Pegawai Tetap</t>
  </si>
  <si>
    <t>Orang/thn</t>
  </si>
  <si>
    <t>1.1 Pegawai Tidak Tetap</t>
  </si>
  <si>
    <t>2.  Belanja Barang</t>
  </si>
  <si>
    <t>2.1 Alat Tulis Kantor (ATK)</t>
  </si>
  <si>
    <t>Rp/ Tahun</t>
  </si>
  <si>
    <t>2.2 Bahan Habis Pakai</t>
  </si>
  <si>
    <t>2.3 Langganan Daya dan Jasa</t>
  </si>
  <si>
    <t>2.4 Kegiatan Pembelajaran</t>
  </si>
  <si>
    <t>2.5 Kegiatan Kesiswaan</t>
  </si>
  <si>
    <t>2.6 Penyelenggaraan Perpustakaan</t>
  </si>
  <si>
    <t>2.7 Subsidi</t>
  </si>
  <si>
    <t>3. Belanja Pemeliharaan</t>
  </si>
  <si>
    <t>3.1. Perawt.Ringan/ Rehap Ringan</t>
  </si>
  <si>
    <t>3.2.</t>
  </si>
  <si>
    <t>4. Belanja Lain-Lain</t>
  </si>
  <si>
    <t>4.1 Peningkatan Mutu Guru</t>
  </si>
  <si>
    <t>4.2</t>
  </si>
  <si>
    <t>Total Kegiatan Operasional</t>
  </si>
  <si>
    <t>Total Biaya Keseluruhan</t>
  </si>
  <si>
    <t xml:space="preserve">PERHITUNGAN BIAYA OPERASIONAL </t>
  </si>
  <si>
    <t>RENCANA PENDANAAN</t>
  </si>
  <si>
    <t>TABEL 7</t>
  </si>
  <si>
    <t>NO</t>
  </si>
  <si>
    <t xml:space="preserve">SUMBER PENDAPATAN </t>
  </si>
  <si>
    <t>2011/2014</t>
  </si>
  <si>
    <t xml:space="preserve">2013/2014 </t>
  </si>
  <si>
    <t>2014/2015</t>
  </si>
  <si>
    <t>PEMERINTAH</t>
  </si>
  <si>
    <t>BOS Pusat</t>
  </si>
  <si>
    <t>Dana Alokasi Khusus</t>
  </si>
  <si>
    <t>APBD Provinsi</t>
  </si>
  <si>
    <t>APBD Kab/ Kota</t>
  </si>
  <si>
    <t>1.2</t>
  </si>
  <si>
    <t>1.3</t>
  </si>
  <si>
    <t>1.4</t>
  </si>
  <si>
    <t>MASYARAKAT</t>
  </si>
  <si>
    <t>Bantuan Masyarakat</t>
  </si>
  <si>
    <t>Bantuan Alumni</t>
  </si>
  <si>
    <t>PENDAPATAN ASLI SEKOLAH</t>
  </si>
  <si>
    <t xml:space="preserve">Kantin </t>
  </si>
  <si>
    <t xml:space="preserve">TOTAL </t>
  </si>
  <si>
    <t>2.1</t>
  </si>
  <si>
    <t>2.2</t>
  </si>
  <si>
    <t>3.1</t>
  </si>
  <si>
    <t>3.2</t>
  </si>
  <si>
    <t>..........</t>
  </si>
  <si>
    <t>a</t>
  </si>
  <si>
    <t>Tabel 8</t>
  </si>
  <si>
    <t xml:space="preserve">PENYESUAIAN BIAYA DENGAN SUMBER DANA </t>
  </si>
  <si>
    <t>PROGRAM/KEGIATAN</t>
  </si>
  <si>
    <t xml:space="preserve">TOTAL BIAYA </t>
  </si>
  <si>
    <t>SUMBER PENDANAAN 2011 - 2012</t>
  </si>
  <si>
    <t xml:space="preserve">PEMERINTAH </t>
  </si>
  <si>
    <t>BOS</t>
  </si>
  <si>
    <t>DAK</t>
  </si>
  <si>
    <t>APBD PROV.</t>
  </si>
  <si>
    <t>APBD KAB</t>
  </si>
  <si>
    <t>KOMITE</t>
  </si>
  <si>
    <t>ALUMNI</t>
  </si>
  <si>
    <t>PAS</t>
  </si>
  <si>
    <t>KANTIN</t>
  </si>
  <si>
    <t>.........</t>
  </si>
  <si>
    <t>SUMBER PENDANAAN 2012- 2013</t>
  </si>
  <si>
    <t>SUMBER PENDANAAN 2013- 2014</t>
  </si>
  <si>
    <t xml:space="preserve">5. PENGEMBANGAN TENAGA PENDIDIK DAN KEPENDIDIKAN </t>
  </si>
  <si>
    <t xml:space="preserve">1. Pelatihan PAKEM 24 Guru </t>
  </si>
  <si>
    <t>TABEL 1</t>
  </si>
  <si>
    <t>TABEL 2</t>
  </si>
  <si>
    <t>TABEL 6</t>
  </si>
  <si>
    <t>Tabel 5</t>
  </si>
  <si>
    <t>Tabel 4</t>
  </si>
  <si>
    <t>Tabel 3</t>
  </si>
  <si>
    <t>TABEL  5</t>
  </si>
  <si>
    <t xml:space="preserve">RENCANA BIAYA PROGRAM </t>
  </si>
  <si>
    <t xml:space="preserve">TAHAP III 
MENYUSUN PROGRAM,  KEGIATAN, &amp; INDIKATOR KEGIATAN
</t>
  </si>
  <si>
    <t xml:space="preserve">PENANGGUNG JAWAB KEGIATAN </t>
  </si>
  <si>
    <t>Total biaya satuan  = 2.690.000/24</t>
  </si>
  <si>
    <t xml:space="preserve">Tambah </t>
  </si>
  <si>
    <t xml:space="preserve">Siswa akhir di beri  PR mata pelkajaran yang di UN kan </t>
  </si>
  <si>
    <t>Sekolah tidak memiliki RKS</t>
  </si>
  <si>
    <t>Sekolah diwajibkan memiliki RKS</t>
  </si>
  <si>
    <t>Mengadakan RKS</t>
  </si>
  <si>
    <t>Meningkatkan kualitas sekolah</t>
  </si>
  <si>
    <t>Sekolah memiliki RKS pada tahun 2011-2014</t>
  </si>
  <si>
    <t>Pada tahun 2011-2014 telah tersusunnya RKS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</si>
</sst>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_(* \(#,##0\);_(* &quot;-&quot;_);_(@_)"/>
    <numFmt numFmtId="164" formatCode="#,##0;[Red]#,##0"/>
  </numFmts>
  <fonts count="45" x14ac:knownFonts="1">
    <font>
      <sz val="11"/>
      <color theme="1"/>
      <name val="Calibri"/>
      <family val="2"/>
      <charset val="1"/>
      <scheme val="minor"/>
    </font>
    <font>
      <sz val="11"/>
      <color theme="1"/>
      <name val="Calibri"/>
      <family val="2"/>
      <charset val="1"/>
      <scheme val="minor"/>
    </font>
    <font>
      <sz val="11"/>
      <color rgb="FF000000"/>
      <name val="Perpetua"/>
    </font>
    <font>
      <sz val="12"/>
      <color theme="1"/>
      <name val="Calibri"/>
      <family val="2"/>
      <charset val="1"/>
      <scheme val="minor"/>
    </font>
    <font>
      <sz val="9"/>
      <color indexed="81"/>
      <name val="Tahoma"/>
      <family val="2"/>
    </font>
    <font>
      <b/>
      <sz val="9"/>
      <color indexed="81"/>
      <name val="Tahoma"/>
      <family val="2"/>
    </font>
    <font>
      <b/>
      <sz val="12"/>
      <color indexed="81"/>
      <name val="Tahoma"/>
      <family val="2"/>
    </font>
    <font>
      <b/>
      <sz val="11"/>
      <color indexed="81"/>
      <name val="Tahoma"/>
      <family val="2"/>
    </font>
    <font>
      <b/>
      <sz val="11"/>
      <color theme="1"/>
      <name val="Calibri"/>
      <family val="2"/>
      <scheme val="minor"/>
    </font>
    <font>
      <b/>
      <sz val="18"/>
      <color theme="1"/>
      <name val="Calibri"/>
      <family val="2"/>
      <scheme val="minor"/>
    </font>
    <font>
      <b/>
      <sz val="16"/>
      <color theme="1"/>
      <name val="Calibri"/>
      <family val="2"/>
      <scheme val="minor"/>
    </font>
    <font>
      <b/>
      <sz val="14"/>
      <color theme="1"/>
      <name val="Calibri"/>
      <family val="2"/>
      <scheme val="minor"/>
    </font>
    <font>
      <b/>
      <sz val="14"/>
      <name val="Calibri"/>
      <family val="2"/>
    </font>
    <font>
      <sz val="11"/>
      <color theme="1"/>
      <name val="Calibri"/>
      <family val="2"/>
      <scheme val="minor"/>
    </font>
    <font>
      <sz val="11"/>
      <color rgb="FF000000"/>
      <name val="Calibri"/>
      <family val="2"/>
      <scheme val="minor"/>
    </font>
    <font>
      <sz val="11"/>
      <name val="Calibri"/>
      <family val="2"/>
    </font>
    <font>
      <b/>
      <sz val="11"/>
      <color indexed="81"/>
      <name val="Calibri"/>
      <family val="2"/>
    </font>
    <font>
      <sz val="11"/>
      <color indexed="81"/>
      <name val="Calibri"/>
      <family val="2"/>
    </font>
    <font>
      <sz val="9"/>
      <color indexed="81"/>
      <name val="Calibri"/>
      <family val="2"/>
    </font>
    <font>
      <b/>
      <sz val="14"/>
      <name val="Calibri"/>
      <family val="2"/>
      <scheme val="minor"/>
    </font>
    <font>
      <sz val="11"/>
      <color rgb="FF0D0D0D"/>
      <name val="Calibri"/>
      <family val="2"/>
      <scheme val="minor"/>
    </font>
    <font>
      <sz val="14"/>
      <color theme="1"/>
      <name val="Calibri"/>
      <family val="2"/>
      <scheme val="minor"/>
    </font>
    <font>
      <b/>
      <sz val="10"/>
      <name val="Arial"/>
      <family val="2"/>
    </font>
    <font>
      <sz val="10"/>
      <name val="Arial"/>
      <family val="2"/>
    </font>
    <font>
      <sz val="10"/>
      <color indexed="8"/>
      <name val="Arial"/>
      <family val="2"/>
    </font>
    <font>
      <b/>
      <sz val="10"/>
      <color indexed="8"/>
      <name val="Arial"/>
      <family val="2"/>
    </font>
    <font>
      <b/>
      <sz val="18"/>
      <name val="Arial"/>
      <family val="2"/>
    </font>
    <font>
      <b/>
      <sz val="12"/>
      <name val="Arial"/>
      <family val="2"/>
    </font>
    <font>
      <sz val="12"/>
      <name val="Arial"/>
      <family val="2"/>
    </font>
    <font>
      <b/>
      <sz val="14"/>
      <name val="Arial"/>
      <family val="2"/>
    </font>
    <font>
      <i/>
      <sz val="11"/>
      <color indexed="12"/>
      <name val="Arial"/>
      <family val="2"/>
    </font>
    <font>
      <i/>
      <sz val="11"/>
      <name val="Arial"/>
      <family val="2"/>
    </font>
    <font>
      <b/>
      <sz val="8"/>
      <name val="Arial"/>
      <family val="2"/>
    </font>
    <font>
      <sz val="8"/>
      <name val="Arial"/>
      <family val="2"/>
    </font>
    <font>
      <sz val="8"/>
      <color indexed="8"/>
      <name val="Arial"/>
      <family val="2"/>
    </font>
    <font>
      <b/>
      <sz val="22"/>
      <name val="Calibri"/>
      <family val="2"/>
    </font>
    <font>
      <sz val="22"/>
      <name val="Calibri"/>
      <family val="2"/>
    </font>
    <font>
      <b/>
      <sz val="8"/>
      <color indexed="8"/>
      <name val="Arial"/>
      <family val="2"/>
    </font>
    <font>
      <b/>
      <sz val="8"/>
      <color indexed="81"/>
      <name val="Tahoma"/>
      <family val="2"/>
    </font>
    <font>
      <sz val="8"/>
      <color indexed="81"/>
      <name val="Tahoma"/>
      <family val="2"/>
    </font>
    <font>
      <b/>
      <sz val="22"/>
      <color theme="1"/>
      <name val="Calibri"/>
      <family val="2"/>
      <scheme val="minor"/>
    </font>
    <font>
      <b/>
      <sz val="20"/>
      <color theme="1"/>
      <name val="Calibri"/>
      <family val="2"/>
      <scheme val="minor"/>
    </font>
    <font>
      <b/>
      <sz val="12"/>
      <color theme="1"/>
      <name val="Calibri"/>
      <family val="2"/>
      <scheme val="minor"/>
    </font>
    <font>
      <sz val="11"/>
      <color rgb="FFFF0000"/>
      <name val="Calibri"/>
      <family val="2"/>
      <charset val="1"/>
      <scheme val="minor"/>
    </font>
    <font>
      <sz val="11"/>
      <color rgb="FFFF0000"/>
      <name val="Calibri"/>
      <family val="2"/>
      <scheme val="minor"/>
    </font>
  </fonts>
  <fills count="13">
    <fill>
      <patternFill patternType="none"/>
    </fill>
    <fill>
      <patternFill patternType="gray125"/>
    </fill>
    <fill>
      <patternFill patternType="solid">
        <fgColor theme="3" tint="0.39997558519241921"/>
        <bgColor indexed="64"/>
      </patternFill>
    </fill>
    <fill>
      <patternFill patternType="solid">
        <fgColor rgb="FFFFC000"/>
        <bgColor indexed="64"/>
      </patternFill>
    </fill>
    <fill>
      <patternFill patternType="solid">
        <fgColor rgb="FFFFFF00"/>
        <bgColor indexed="64"/>
      </patternFill>
    </fill>
    <fill>
      <patternFill patternType="solid">
        <fgColor theme="5"/>
        <bgColor indexed="64"/>
      </patternFill>
    </fill>
    <fill>
      <patternFill patternType="solid">
        <fgColor theme="8" tint="0.39997558519241921"/>
        <bgColor indexed="64"/>
      </patternFill>
    </fill>
    <fill>
      <patternFill patternType="solid">
        <fgColor theme="0"/>
        <bgColor indexed="64"/>
      </patternFill>
    </fill>
    <fill>
      <patternFill patternType="solid">
        <fgColor indexed="43"/>
        <bgColor indexed="64"/>
      </patternFill>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theme="1" tint="0.249977111117893"/>
        <bgColor indexed="64"/>
      </patternFill>
    </fill>
  </fills>
  <borders count="116">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right style="medium">
        <color theme="1"/>
      </right>
      <top style="medium">
        <color theme="1"/>
      </top>
      <bottom/>
      <diagonal/>
    </border>
    <border>
      <left/>
      <right style="medium">
        <color theme="1"/>
      </right>
      <top/>
      <bottom style="medium">
        <color theme="1"/>
      </bottom>
      <diagonal/>
    </border>
    <border>
      <left style="medium">
        <color theme="1"/>
      </left>
      <right/>
      <top/>
      <bottom style="medium">
        <color theme="1"/>
      </bottom>
      <diagonal/>
    </border>
    <border>
      <left style="medium">
        <color auto="1"/>
      </left>
      <right style="medium">
        <color auto="1"/>
      </right>
      <top style="thin">
        <color auto="1"/>
      </top>
      <bottom style="medium">
        <color auto="1"/>
      </bottom>
      <diagonal/>
    </border>
    <border>
      <left style="medium">
        <color theme="1"/>
      </left>
      <right style="medium">
        <color theme="1"/>
      </right>
      <top style="thin">
        <color theme="1"/>
      </top>
      <bottom style="thin">
        <color theme="1"/>
      </bottom>
      <diagonal/>
    </border>
    <border>
      <left style="medium">
        <color theme="1"/>
      </left>
      <right/>
      <top style="medium">
        <color theme="1"/>
      </top>
      <bottom/>
      <diagonal/>
    </border>
    <border>
      <left/>
      <right style="medium">
        <color theme="1"/>
      </right>
      <top/>
      <bottom/>
      <diagonal/>
    </border>
    <border>
      <left/>
      <right style="medium">
        <color theme="1"/>
      </right>
      <top style="thin">
        <color theme="1"/>
      </top>
      <bottom style="thin">
        <color theme="1"/>
      </bottom>
      <diagonal/>
    </border>
    <border>
      <left style="medium">
        <color theme="1"/>
      </left>
      <right style="thin">
        <color theme="1"/>
      </right>
      <top style="medium">
        <color theme="1"/>
      </top>
      <bottom/>
      <diagonal/>
    </border>
    <border>
      <left style="medium">
        <color theme="1"/>
      </left>
      <right style="thin">
        <color theme="1"/>
      </right>
      <top style="thin">
        <color theme="1"/>
      </top>
      <bottom style="thin">
        <color theme="1"/>
      </bottom>
      <diagonal/>
    </border>
    <border>
      <left style="medium">
        <color theme="1"/>
      </left>
      <right style="thin">
        <color theme="1"/>
      </right>
      <top/>
      <bottom style="medium">
        <color theme="1"/>
      </bottom>
      <diagonal/>
    </border>
    <border>
      <left style="medium">
        <color theme="1"/>
      </left>
      <right style="thin">
        <color theme="1"/>
      </right>
      <top/>
      <bottom/>
      <diagonal/>
    </border>
    <border>
      <left style="medium">
        <color theme="1"/>
      </left>
      <right style="medium">
        <color theme="1"/>
      </right>
      <top style="thin">
        <color theme="1"/>
      </top>
      <bottom style="medium">
        <color theme="1"/>
      </bottom>
      <diagonal/>
    </border>
    <border>
      <left style="medium">
        <color indexed="8"/>
      </left>
      <right/>
      <top style="medium">
        <color indexed="8"/>
      </top>
      <bottom/>
      <diagonal/>
    </border>
    <border>
      <left/>
      <right/>
      <top style="medium">
        <color indexed="8"/>
      </top>
      <bottom/>
      <diagonal/>
    </border>
    <border>
      <left/>
      <right style="thin">
        <color indexed="8"/>
      </right>
      <top style="medium">
        <color indexed="8"/>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8"/>
      </left>
      <right/>
      <top/>
      <bottom style="hair">
        <color indexed="8"/>
      </bottom>
      <diagonal/>
    </border>
    <border>
      <left/>
      <right/>
      <top/>
      <bottom style="hair">
        <color indexed="8"/>
      </bottom>
      <diagonal/>
    </border>
    <border>
      <left/>
      <right style="thin">
        <color indexed="8"/>
      </right>
      <top/>
      <bottom style="hair">
        <color indexed="8"/>
      </bottom>
      <diagonal/>
    </border>
    <border>
      <left style="thin">
        <color indexed="8"/>
      </left>
      <right style="thin">
        <color indexed="8"/>
      </right>
      <top style="thin">
        <color indexed="8"/>
      </top>
      <bottom style="hair">
        <color indexed="8"/>
      </bottom>
      <diagonal/>
    </border>
    <border>
      <left style="thin">
        <color indexed="8"/>
      </left>
      <right style="medium">
        <color indexed="8"/>
      </right>
      <top style="thin">
        <color indexed="8"/>
      </top>
      <bottom style="hair">
        <color indexed="8"/>
      </bottom>
      <diagonal/>
    </border>
    <border>
      <left style="medium">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medium">
        <color indexed="8"/>
      </right>
      <top style="hair">
        <color indexed="8"/>
      </top>
      <bottom style="hair">
        <color indexed="8"/>
      </bottom>
      <diagonal/>
    </border>
    <border>
      <left style="medium">
        <color indexed="8"/>
      </left>
      <right/>
      <top style="hair">
        <color indexed="8"/>
      </top>
      <bottom/>
      <diagonal/>
    </border>
    <border>
      <left/>
      <right/>
      <top style="hair">
        <color indexed="8"/>
      </top>
      <bottom/>
      <diagonal/>
    </border>
    <border>
      <left/>
      <right style="thin">
        <color indexed="8"/>
      </right>
      <top style="hair">
        <color indexed="8"/>
      </top>
      <bottom/>
      <diagonal/>
    </border>
    <border>
      <left style="thin">
        <color indexed="8"/>
      </left>
      <right style="thin">
        <color indexed="8"/>
      </right>
      <top style="hair">
        <color indexed="8"/>
      </top>
      <bottom/>
      <diagonal/>
    </border>
    <border>
      <left style="thin">
        <color indexed="8"/>
      </left>
      <right style="medium">
        <color indexed="8"/>
      </right>
      <top style="hair">
        <color indexed="8"/>
      </top>
      <bottom/>
      <diagonal/>
    </border>
    <border>
      <left style="medium">
        <color indexed="8"/>
      </left>
      <right/>
      <top style="hair">
        <color indexed="8"/>
      </top>
      <bottom style="thin">
        <color indexed="8"/>
      </bottom>
      <diagonal/>
    </border>
    <border>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thin">
        <color indexed="8"/>
      </right>
      <top style="hair">
        <color indexed="8"/>
      </top>
      <bottom style="thin">
        <color indexed="8"/>
      </bottom>
      <diagonal/>
    </border>
    <border>
      <left style="thin">
        <color indexed="8"/>
      </left>
      <right style="medium">
        <color indexed="8"/>
      </right>
      <top style="hair">
        <color indexed="8"/>
      </top>
      <bottom style="thin">
        <color indexed="8"/>
      </bottom>
      <diagonal/>
    </border>
    <border>
      <left style="medium">
        <color indexed="8"/>
      </left>
      <right/>
      <top/>
      <bottom style="medium">
        <color indexed="8"/>
      </bottom>
      <diagonal/>
    </border>
    <border>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style="medium">
        <color indexed="64"/>
      </bottom>
      <diagonal/>
    </border>
    <border>
      <left/>
      <right/>
      <top/>
      <bottom style="medium">
        <color indexed="8"/>
      </bottom>
      <diagonal/>
    </border>
    <border>
      <left/>
      <right style="thin">
        <color indexed="8"/>
      </right>
      <top/>
      <bottom style="medium">
        <color indexed="8"/>
      </bottom>
      <diagonal/>
    </border>
    <border>
      <left style="thin">
        <color indexed="8"/>
      </left>
      <right style="medium">
        <color indexed="8"/>
      </right>
      <top/>
      <bottom style="medium">
        <color indexed="8"/>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8"/>
      </right>
      <top style="thin">
        <color indexed="8"/>
      </top>
      <bottom style="hair">
        <color indexed="64"/>
      </bottom>
      <diagonal/>
    </border>
    <border>
      <left style="thin">
        <color indexed="8"/>
      </left>
      <right style="thin">
        <color indexed="8"/>
      </right>
      <top style="thin">
        <color indexed="8"/>
      </top>
      <bottom style="hair">
        <color indexed="64"/>
      </bottom>
      <diagonal/>
    </border>
    <border>
      <left style="thin">
        <color indexed="8"/>
      </left>
      <right/>
      <top style="thin">
        <color indexed="8"/>
      </top>
      <bottom style="hair">
        <color indexed="64"/>
      </bottom>
      <diagonal/>
    </border>
    <border>
      <left style="thin">
        <color indexed="8"/>
      </left>
      <right style="medium">
        <color indexed="8"/>
      </right>
      <top style="thin">
        <color indexed="8"/>
      </top>
      <bottom style="hair">
        <color indexed="64"/>
      </bottom>
      <diagonal/>
    </border>
    <border>
      <left style="thin">
        <color indexed="64"/>
      </left>
      <right style="thin">
        <color indexed="64"/>
      </right>
      <top style="hair">
        <color indexed="64"/>
      </top>
      <bottom style="hair">
        <color indexed="64"/>
      </bottom>
      <diagonal/>
    </border>
    <border>
      <left/>
      <right style="thin">
        <color indexed="8"/>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n">
        <color indexed="8"/>
      </left>
      <right/>
      <top style="hair">
        <color indexed="64"/>
      </top>
      <bottom style="hair">
        <color indexed="64"/>
      </bottom>
      <diagonal/>
    </border>
    <border>
      <left style="thin">
        <color indexed="8"/>
      </left>
      <right style="medium">
        <color indexed="8"/>
      </right>
      <top style="hair">
        <color indexed="64"/>
      </top>
      <bottom style="hair">
        <color indexed="64"/>
      </bottom>
      <diagonal/>
    </border>
    <border>
      <left style="thin">
        <color indexed="64"/>
      </left>
      <right style="thin">
        <color indexed="64"/>
      </right>
      <top style="hair">
        <color indexed="64"/>
      </top>
      <bottom/>
      <diagonal/>
    </border>
    <border>
      <left/>
      <right style="thin">
        <color indexed="8"/>
      </right>
      <top style="hair">
        <color indexed="64"/>
      </top>
      <bottom/>
      <diagonal/>
    </border>
    <border>
      <left style="thin">
        <color indexed="8"/>
      </left>
      <right style="thin">
        <color indexed="8"/>
      </right>
      <top style="hair">
        <color indexed="64"/>
      </top>
      <bottom/>
      <diagonal/>
    </border>
    <border>
      <left/>
      <right style="thin">
        <color indexed="8"/>
      </right>
      <top style="hair">
        <color indexed="64"/>
      </top>
      <bottom style="thin">
        <color indexed="8"/>
      </bottom>
      <diagonal/>
    </border>
    <border>
      <left style="thin">
        <color indexed="8"/>
      </left>
      <right style="thin">
        <color indexed="8"/>
      </right>
      <top style="hair">
        <color indexed="64"/>
      </top>
      <bottom style="thin">
        <color indexed="8"/>
      </bottom>
      <diagonal/>
    </border>
    <border>
      <left style="thin">
        <color indexed="8"/>
      </left>
      <right/>
      <top style="hair">
        <color indexed="64"/>
      </top>
      <bottom style="thin">
        <color indexed="8"/>
      </bottom>
      <diagonal/>
    </border>
    <border>
      <left style="thin">
        <color indexed="8"/>
      </left>
      <right style="medium">
        <color indexed="8"/>
      </right>
      <top style="hair">
        <color indexed="64"/>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s>
  <cellStyleXfs count="2">
    <xf numFmtId="0" fontId="0" fillId="0" borderId="0"/>
    <xf numFmtId="41" fontId="1" fillId="0" borderId="0" applyFont="0" applyFill="0" applyBorder="0" applyAlignment="0" applyProtection="0"/>
  </cellStyleXfs>
  <cellXfs count="377">
    <xf numFmtId="0" fontId="0" fillId="0" borderId="0" xfId="0"/>
    <xf numFmtId="0" fontId="0" fillId="0" borderId="0" xfId="0" applyAlignment="1">
      <alignment horizontal="center" vertical="center" wrapText="1"/>
    </xf>
    <xf numFmtId="0" fontId="0" fillId="0" borderId="0" xfId="0" applyAlignment="1">
      <alignment vertical="top" wrapText="1"/>
    </xf>
    <xf numFmtId="0" fontId="0" fillId="0" borderId="0" xfId="0" applyAlignment="1">
      <alignment horizontal="center" vertical="center"/>
    </xf>
    <xf numFmtId="0" fontId="0" fillId="3" borderId="0" xfId="0" applyFill="1"/>
    <xf numFmtId="0" fontId="3" fillId="0" borderId="0" xfId="0" applyFont="1" applyAlignment="1">
      <alignment horizontal="left" indent="4" readingOrder="1"/>
    </xf>
    <xf numFmtId="0" fontId="19" fillId="6" borderId="9" xfId="0" applyFont="1" applyFill="1" applyBorder="1" applyAlignment="1">
      <alignment horizontal="center" vertical="center" wrapText="1" readingOrder="1"/>
    </xf>
    <xf numFmtId="0" fontId="8" fillId="0" borderId="0" xfId="0" applyFont="1"/>
    <xf numFmtId="3" fontId="0" fillId="0" borderId="0" xfId="0" applyNumberFormat="1"/>
    <xf numFmtId="3" fontId="0" fillId="0" borderId="0" xfId="0" applyNumberFormat="1" applyBorder="1"/>
    <xf numFmtId="3" fontId="22" fillId="0" borderId="0" xfId="0" applyNumberFormat="1" applyFont="1" applyFill="1"/>
    <xf numFmtId="3" fontId="22" fillId="8" borderId="38" xfId="0" applyNumberFormat="1" applyFont="1" applyFill="1" applyBorder="1" applyAlignment="1">
      <alignment horizontal="center" vertical="center"/>
    </xf>
    <xf numFmtId="3" fontId="22" fillId="8" borderId="39" xfId="0" applyNumberFormat="1" applyFont="1" applyFill="1" applyBorder="1" applyAlignment="1">
      <alignment horizontal="center" vertical="center"/>
    </xf>
    <xf numFmtId="3" fontId="22" fillId="0" borderId="38" xfId="0" applyNumberFormat="1" applyFont="1" applyFill="1" applyBorder="1" applyAlignment="1">
      <alignment horizontal="center"/>
    </xf>
    <xf numFmtId="3" fontId="22" fillId="0" borderId="39" xfId="0" applyNumberFormat="1" applyFont="1" applyFill="1" applyBorder="1" applyAlignment="1">
      <alignment horizontal="center" vertical="center"/>
    </xf>
    <xf numFmtId="3" fontId="0" fillId="0" borderId="46" xfId="0" applyNumberFormat="1" applyBorder="1" applyAlignment="1">
      <alignment horizontal="center"/>
    </xf>
    <xf numFmtId="3" fontId="23" fillId="0" borderId="47" xfId="0" applyNumberFormat="1" applyFont="1" applyFill="1" applyBorder="1" applyAlignment="1">
      <alignment horizontal="left" vertical="center"/>
    </xf>
    <xf numFmtId="3" fontId="0" fillId="0" borderId="47" xfId="0" applyNumberFormat="1" applyFill="1" applyBorder="1" applyAlignment="1">
      <alignment horizontal="justify" vertical="center" wrapText="1"/>
    </xf>
    <xf numFmtId="3" fontId="0" fillId="0" borderId="48" xfId="0" applyNumberFormat="1" applyFill="1" applyBorder="1" applyAlignment="1">
      <alignment horizontal="justify" vertical="center" wrapText="1"/>
    </xf>
    <xf numFmtId="3" fontId="0" fillId="0" borderId="49" xfId="0" applyNumberFormat="1" applyFill="1" applyBorder="1" applyAlignment="1">
      <alignment horizontal="center" vertical="center" wrapText="1"/>
    </xf>
    <xf numFmtId="3" fontId="0" fillId="0" borderId="49" xfId="0" applyNumberFormat="1" applyFill="1" applyBorder="1" applyAlignment="1">
      <alignment vertical="center"/>
    </xf>
    <xf numFmtId="3" fontId="0" fillId="0" borderId="50" xfId="0" applyNumberFormat="1" applyFill="1" applyBorder="1" applyAlignment="1">
      <alignment vertical="center"/>
    </xf>
    <xf numFmtId="3" fontId="0" fillId="0" borderId="51" xfId="0" applyNumberFormat="1" applyFill="1" applyBorder="1" applyAlignment="1">
      <alignment vertical="center" wrapText="1"/>
    </xf>
    <xf numFmtId="3" fontId="0" fillId="0" borderId="52" xfId="0" applyNumberFormat="1" applyFill="1" applyBorder="1" applyAlignment="1">
      <alignment vertical="center"/>
    </xf>
    <xf numFmtId="3" fontId="0" fillId="0" borderId="52" xfId="0" applyNumberFormat="1" applyFill="1" applyBorder="1" applyAlignment="1">
      <alignment vertical="center" wrapText="1"/>
    </xf>
    <xf numFmtId="3" fontId="0" fillId="0" borderId="53" xfId="0" applyNumberFormat="1" applyFill="1" applyBorder="1" applyAlignment="1">
      <alignment vertical="center" wrapText="1"/>
    </xf>
    <xf numFmtId="3" fontId="0" fillId="0" borderId="54" xfId="0" applyNumberFormat="1" applyFill="1" applyBorder="1" applyAlignment="1">
      <alignment horizontal="center" vertical="center" wrapText="1"/>
    </xf>
    <xf numFmtId="3" fontId="24" fillId="0" borderId="54" xfId="0" applyNumberFormat="1" applyFont="1" applyFill="1" applyBorder="1" applyAlignment="1">
      <alignment horizontal="right" vertical="center" wrapText="1"/>
    </xf>
    <xf numFmtId="3" fontId="24" fillId="0" borderId="55" xfId="0" applyNumberFormat="1" applyFont="1" applyFill="1" applyBorder="1" applyAlignment="1">
      <alignment horizontal="right" vertical="center" wrapText="1"/>
    </xf>
    <xf numFmtId="3" fontId="23" fillId="0" borderId="52" xfId="0" applyNumberFormat="1" applyFont="1" applyFill="1" applyBorder="1" applyAlignment="1">
      <alignment horizontal="center" vertical="center" wrapText="1"/>
    </xf>
    <xf numFmtId="3" fontId="0" fillId="0" borderId="52" xfId="0" applyNumberFormat="1" applyFill="1" applyBorder="1" applyAlignment="1">
      <alignment horizontal="center" vertical="center" wrapText="1"/>
    </xf>
    <xf numFmtId="3" fontId="23" fillId="0" borderId="52" xfId="0" applyNumberFormat="1" applyFont="1" applyFill="1" applyBorder="1" applyAlignment="1">
      <alignment vertical="center" wrapText="1"/>
    </xf>
    <xf numFmtId="3" fontId="0" fillId="0" borderId="56" xfId="0" applyNumberFormat="1" applyFill="1" applyBorder="1" applyAlignment="1">
      <alignment vertical="center" wrapText="1"/>
    </xf>
    <xf numFmtId="3" fontId="0" fillId="0" borderId="57" xfId="0" applyNumberFormat="1" applyFill="1" applyBorder="1" applyAlignment="1">
      <alignment vertical="center" wrapText="1"/>
    </xf>
    <xf numFmtId="3" fontId="0" fillId="0" borderId="57" xfId="0" applyNumberFormat="1" applyFill="1" applyBorder="1" applyAlignment="1">
      <alignment horizontal="center" vertical="center" wrapText="1"/>
    </xf>
    <xf numFmtId="3" fontId="23" fillId="0" borderId="57" xfId="0" applyNumberFormat="1" applyFont="1" applyFill="1" applyBorder="1" applyAlignment="1">
      <alignment vertical="center" wrapText="1"/>
    </xf>
    <xf numFmtId="3" fontId="0" fillId="0" borderId="58" xfId="0" applyNumberFormat="1" applyFill="1" applyBorder="1" applyAlignment="1">
      <alignment vertical="center" wrapText="1"/>
    </xf>
    <xf numFmtId="3" fontId="23" fillId="0" borderId="0" xfId="0" applyNumberFormat="1" applyFont="1" applyFill="1" applyBorder="1" applyAlignment="1">
      <alignment vertical="center" wrapText="1"/>
    </xf>
    <xf numFmtId="3" fontId="23" fillId="0" borderId="57" xfId="0" applyNumberFormat="1" applyFont="1" applyFill="1" applyBorder="1" applyAlignment="1">
      <alignment horizontal="center" vertical="center" wrapText="1"/>
    </xf>
    <xf numFmtId="3" fontId="23" fillId="0" borderId="57" xfId="0" applyNumberFormat="1" applyFont="1" applyFill="1" applyBorder="1" applyAlignment="1">
      <alignment horizontal="center" vertical="center"/>
    </xf>
    <xf numFmtId="3" fontId="0" fillId="0" borderId="59" xfId="0" applyNumberFormat="1" applyFill="1" applyBorder="1" applyAlignment="1">
      <alignment horizontal="center" vertical="center" wrapText="1"/>
    </xf>
    <xf numFmtId="3" fontId="0" fillId="0" borderId="59" xfId="0" applyNumberFormat="1" applyFill="1" applyBorder="1" applyAlignment="1">
      <alignment horizontal="right" vertical="center" wrapText="1"/>
    </xf>
    <xf numFmtId="3" fontId="24" fillId="0" borderId="59" xfId="0" applyNumberFormat="1" applyFont="1" applyFill="1" applyBorder="1" applyAlignment="1">
      <alignment horizontal="right" vertical="center" wrapText="1"/>
    </xf>
    <xf numFmtId="3" fontId="24" fillId="0" borderId="60" xfId="0" applyNumberFormat="1" applyFont="1" applyFill="1" applyBorder="1" applyAlignment="1">
      <alignment horizontal="right" vertical="center" wrapText="1"/>
    </xf>
    <xf numFmtId="3" fontId="0" fillId="0" borderId="61" xfId="0" applyNumberFormat="1" applyFill="1" applyBorder="1" applyAlignment="1">
      <alignment vertical="center" wrapText="1"/>
    </xf>
    <xf numFmtId="3" fontId="0" fillId="0" borderId="62" xfId="0" applyNumberFormat="1" applyFill="1" applyBorder="1" applyAlignment="1">
      <alignment vertical="center" wrapText="1"/>
    </xf>
    <xf numFmtId="3" fontId="0" fillId="0" borderId="63" xfId="0" applyNumberFormat="1" applyFill="1" applyBorder="1" applyAlignment="1">
      <alignment vertical="center" wrapText="1"/>
    </xf>
    <xf numFmtId="3" fontId="0" fillId="0" borderId="64" xfId="0" applyNumberFormat="1" applyFill="1" applyBorder="1" applyAlignment="1">
      <alignment horizontal="center" vertical="center" wrapText="1"/>
    </xf>
    <xf numFmtId="3" fontId="24" fillId="0" borderId="64" xfId="0" applyNumberFormat="1" applyFont="1" applyFill="1" applyBorder="1" applyAlignment="1">
      <alignment horizontal="right" vertical="center" wrapText="1"/>
    </xf>
    <xf numFmtId="3" fontId="24" fillId="0" borderId="65" xfId="0" applyNumberFormat="1" applyFont="1" applyFill="1" applyBorder="1" applyAlignment="1">
      <alignment horizontal="right" vertical="center" wrapText="1"/>
    </xf>
    <xf numFmtId="3" fontId="22" fillId="0" borderId="66" xfId="0" applyNumberFormat="1" applyFont="1" applyFill="1" applyBorder="1" applyAlignment="1">
      <alignment horizontal="left" vertical="center"/>
    </xf>
    <xf numFmtId="3" fontId="25" fillId="9" borderId="68" xfId="0" applyNumberFormat="1" applyFont="1" applyFill="1" applyBorder="1" applyAlignment="1">
      <alignment horizontal="right" vertical="center" wrapText="1"/>
    </xf>
    <xf numFmtId="3" fontId="22" fillId="0" borderId="0" xfId="0" applyNumberFormat="1" applyFont="1" applyFill="1" applyBorder="1" applyAlignment="1">
      <alignment horizontal="right" vertical="center" wrapText="1"/>
    </xf>
    <xf numFmtId="3" fontId="25" fillId="0" borderId="0" xfId="0" applyNumberFormat="1" applyFont="1" applyFill="1" applyBorder="1" applyAlignment="1">
      <alignment horizontal="right" vertical="center" wrapText="1"/>
    </xf>
    <xf numFmtId="3" fontId="22" fillId="0" borderId="70" xfId="0" applyNumberFormat="1" applyFont="1" applyBorder="1"/>
    <xf numFmtId="3" fontId="0" fillId="0" borderId="70" xfId="0" applyNumberFormat="1" applyBorder="1"/>
    <xf numFmtId="3" fontId="0" fillId="0" borderId="71" xfId="0" applyNumberFormat="1" applyBorder="1"/>
    <xf numFmtId="3" fontId="23" fillId="0" borderId="8" xfId="0" applyNumberFormat="1" applyFont="1" applyBorder="1"/>
    <xf numFmtId="3" fontId="23" fillId="0" borderId="0" xfId="0" applyNumberFormat="1" applyFont="1" applyBorder="1"/>
    <xf numFmtId="3" fontId="23" fillId="0" borderId="0" xfId="0" applyNumberFormat="1" applyFont="1" applyBorder="1" applyAlignment="1">
      <alignment horizontal="right"/>
    </xf>
    <xf numFmtId="3" fontId="23" fillId="0" borderId="72" xfId="0" applyNumberFormat="1" applyFont="1" applyBorder="1"/>
    <xf numFmtId="3" fontId="23" fillId="0" borderId="8" xfId="0" applyNumberFormat="1" applyFont="1" applyBorder="1" applyAlignment="1">
      <alignment vertical="top" wrapText="1"/>
    </xf>
    <xf numFmtId="3" fontId="23" fillId="0" borderId="0" xfId="0" applyNumberFormat="1" applyFont="1" applyBorder="1" applyAlignment="1">
      <alignment vertical="top"/>
    </xf>
    <xf numFmtId="3" fontId="23" fillId="0" borderId="0" xfId="0" applyNumberFormat="1" applyFont="1" applyBorder="1" applyAlignment="1">
      <alignment vertical="top" wrapText="1"/>
    </xf>
    <xf numFmtId="3" fontId="23" fillId="0" borderId="73" xfId="0" applyNumberFormat="1" applyFont="1" applyBorder="1"/>
    <xf numFmtId="3" fontId="23" fillId="0" borderId="73" xfId="0" applyNumberFormat="1" applyFont="1" applyFill="1" applyBorder="1"/>
    <xf numFmtId="3" fontId="23" fillId="0" borderId="0" xfId="0" applyNumberFormat="1" applyFont="1" applyFill="1" applyBorder="1"/>
    <xf numFmtId="3" fontId="22" fillId="0" borderId="0" xfId="0" applyNumberFormat="1" applyFont="1" applyBorder="1" applyAlignment="1">
      <alignment vertical="top" wrapText="1"/>
    </xf>
    <xf numFmtId="3" fontId="22" fillId="0" borderId="74" xfId="0" applyNumberFormat="1" applyFont="1" applyFill="1" applyBorder="1" applyAlignment="1">
      <alignment horizontal="left" vertical="center" wrapText="1"/>
    </xf>
    <xf numFmtId="3" fontId="22" fillId="0" borderId="75" xfId="0" applyNumberFormat="1" applyFont="1" applyFill="1" applyBorder="1" applyAlignment="1">
      <alignment horizontal="left" vertical="center" wrapText="1"/>
    </xf>
    <xf numFmtId="3" fontId="25" fillId="0" borderId="76" xfId="0" applyNumberFormat="1" applyFont="1" applyFill="1" applyBorder="1" applyAlignment="1">
      <alignment horizontal="right" vertical="center" wrapText="1"/>
    </xf>
    <xf numFmtId="3" fontId="23" fillId="0" borderId="77" xfId="0" applyNumberFormat="1" applyFont="1" applyBorder="1"/>
    <xf numFmtId="3" fontId="23" fillId="0" borderId="78" xfId="0" applyNumberFormat="1" applyFont="1" applyFill="1" applyBorder="1"/>
    <xf numFmtId="3" fontId="23" fillId="0" borderId="78" xfId="0" applyNumberFormat="1" applyFont="1" applyBorder="1"/>
    <xf numFmtId="3" fontId="23" fillId="0" borderId="78" xfId="0" applyNumberFormat="1" applyFont="1" applyFill="1" applyBorder="1" applyAlignment="1">
      <alignment horizontal="right"/>
    </xf>
    <xf numFmtId="3" fontId="23" fillId="0" borderId="79" xfId="0" applyNumberFormat="1" applyFont="1" applyBorder="1"/>
    <xf numFmtId="3" fontId="22" fillId="0" borderId="77" xfId="0" applyNumberFormat="1" applyFont="1" applyBorder="1"/>
    <xf numFmtId="3" fontId="22" fillId="0" borderId="78" xfId="0" applyNumberFormat="1" applyFont="1" applyBorder="1"/>
    <xf numFmtId="3" fontId="0" fillId="0" borderId="78" xfId="0" applyNumberFormat="1" applyBorder="1"/>
    <xf numFmtId="3" fontId="22" fillId="0" borderId="79" xfId="0" applyNumberFormat="1" applyFont="1" applyBorder="1"/>
    <xf numFmtId="3" fontId="22" fillId="0" borderId="80" xfId="0" applyNumberFormat="1" applyFont="1" applyFill="1" applyBorder="1" applyAlignment="1">
      <alignment vertical="center" wrapText="1"/>
    </xf>
    <xf numFmtId="3" fontId="22" fillId="0" borderId="81" xfId="0" applyNumberFormat="1" applyFont="1" applyFill="1" applyBorder="1" applyAlignment="1">
      <alignment vertical="center" wrapText="1"/>
    </xf>
    <xf numFmtId="3" fontId="22" fillId="0" borderId="82" xfId="0" applyNumberFormat="1" applyFont="1" applyBorder="1"/>
    <xf numFmtId="3" fontId="22" fillId="0" borderId="83" xfId="0" applyNumberFormat="1" applyFont="1" applyBorder="1"/>
    <xf numFmtId="3" fontId="23" fillId="0" borderId="0" xfId="0" applyNumberFormat="1" applyFont="1" applyBorder="1" applyAlignment="1">
      <alignment horizontal="center"/>
    </xf>
    <xf numFmtId="3" fontId="0" fillId="0" borderId="0" xfId="0" applyNumberFormat="1" applyAlignment="1">
      <alignment horizontal="center"/>
    </xf>
    <xf numFmtId="3" fontId="23" fillId="0" borderId="73" xfId="0" applyNumberFormat="1" applyFont="1" applyBorder="1" applyAlignment="1">
      <alignment horizontal="center"/>
    </xf>
    <xf numFmtId="3" fontId="23" fillId="0" borderId="73" xfId="0" applyNumberFormat="1" applyFont="1" applyFill="1" applyBorder="1" applyAlignment="1">
      <alignment horizontal="center"/>
    </xf>
    <xf numFmtId="3" fontId="23" fillId="0" borderId="0" xfId="0" applyNumberFormat="1" applyFont="1" applyFill="1" applyBorder="1" applyAlignment="1">
      <alignment horizontal="center"/>
    </xf>
    <xf numFmtId="3" fontId="23" fillId="0" borderId="78" xfId="0" applyNumberFormat="1" applyFont="1" applyFill="1" applyBorder="1" applyAlignment="1">
      <alignment horizontal="center"/>
    </xf>
    <xf numFmtId="37" fontId="0" fillId="0" borderId="0" xfId="0" applyNumberFormat="1"/>
    <xf numFmtId="37" fontId="29" fillId="0" borderId="0" xfId="0" applyNumberFormat="1" applyFont="1" applyFill="1"/>
    <xf numFmtId="37" fontId="22" fillId="8" borderId="84" xfId="0" applyNumberFormat="1" applyFont="1" applyFill="1" applyBorder="1" applyAlignment="1">
      <alignment vertical="center" wrapText="1"/>
    </xf>
    <xf numFmtId="37" fontId="22" fillId="8" borderId="87" xfId="0" applyNumberFormat="1" applyFont="1" applyFill="1" applyBorder="1" applyAlignment="1">
      <alignment vertical="center" wrapText="1"/>
    </xf>
    <xf numFmtId="49" fontId="32" fillId="8" borderId="42" xfId="0" applyNumberFormat="1" applyFont="1" applyFill="1" applyBorder="1" applyAlignment="1">
      <alignment horizontal="center"/>
    </xf>
    <xf numFmtId="49" fontId="32" fillId="8" borderId="38" xfId="0" applyNumberFormat="1" applyFont="1" applyFill="1" applyBorder="1" applyAlignment="1">
      <alignment horizontal="center"/>
    </xf>
    <xf numFmtId="49" fontId="32" fillId="8" borderId="88" xfId="0" applyNumberFormat="1" applyFont="1" applyFill="1" applyBorder="1" applyAlignment="1">
      <alignment horizontal="center"/>
    </xf>
    <xf numFmtId="49" fontId="32" fillId="8" borderId="39" xfId="0" applyNumberFormat="1" applyFont="1" applyFill="1" applyBorder="1" applyAlignment="1">
      <alignment horizontal="center"/>
    </xf>
    <xf numFmtId="37" fontId="32" fillId="8" borderId="89" xfId="0" applyNumberFormat="1" applyFont="1" applyFill="1" applyBorder="1" applyAlignment="1">
      <alignment horizontal="center" vertical="center" wrapText="1"/>
    </xf>
    <xf numFmtId="37" fontId="22" fillId="8" borderId="89" xfId="0" applyNumberFormat="1" applyFont="1" applyFill="1" applyBorder="1" applyAlignment="1">
      <alignment horizontal="left" vertical="center"/>
    </xf>
    <xf numFmtId="49" fontId="32" fillId="8" borderId="0" xfId="0" applyNumberFormat="1" applyFont="1" applyFill="1" applyBorder="1" applyAlignment="1">
      <alignment horizontal="center"/>
    </xf>
    <xf numFmtId="37" fontId="22" fillId="0" borderId="90" xfId="0" applyNumberFormat="1" applyFont="1" applyFill="1" applyBorder="1" applyAlignment="1">
      <alignment vertical="center"/>
    </xf>
    <xf numFmtId="0" fontId="0" fillId="0" borderId="91" xfId="0" applyBorder="1" applyAlignment="1">
      <alignment vertical="center" wrapText="1"/>
    </xf>
    <xf numFmtId="0" fontId="0" fillId="0" borderId="90" xfId="0" applyBorder="1" applyAlignment="1">
      <alignment vertical="center" wrapText="1"/>
    </xf>
    <xf numFmtId="49" fontId="32" fillId="0" borderId="92" xfId="0" applyNumberFormat="1" applyFont="1" applyFill="1" applyBorder="1" applyAlignment="1">
      <alignment horizontal="right" vertical="center" indent="2"/>
    </xf>
    <xf numFmtId="49" fontId="32" fillId="0" borderId="93" xfId="0" applyNumberFormat="1" applyFont="1" applyFill="1" applyBorder="1" applyAlignment="1">
      <alignment horizontal="center"/>
    </xf>
    <xf numFmtId="49" fontId="32" fillId="0" borderId="93" xfId="0" applyNumberFormat="1" applyFont="1" applyFill="1" applyBorder="1" applyAlignment="1">
      <alignment horizontal="right" vertical="center" indent="2"/>
    </xf>
    <xf numFmtId="49" fontId="32" fillId="0" borderId="94" xfId="0" applyNumberFormat="1" applyFont="1" applyFill="1" applyBorder="1" applyAlignment="1">
      <alignment horizontal="right" vertical="center" indent="2"/>
    </xf>
    <xf numFmtId="49" fontId="32" fillId="0" borderId="95" xfId="0" applyNumberFormat="1" applyFont="1" applyFill="1" applyBorder="1" applyAlignment="1">
      <alignment horizontal="center"/>
    </xf>
    <xf numFmtId="37" fontId="23" fillId="0" borderId="96" xfId="0" applyNumberFormat="1" applyFont="1" applyFill="1" applyBorder="1" applyAlignment="1">
      <alignment horizontal="left" vertical="center"/>
    </xf>
    <xf numFmtId="37" fontId="33" fillId="0" borderId="97" xfId="0" applyNumberFormat="1" applyFont="1" applyFill="1" applyBorder="1" applyAlignment="1">
      <alignment horizontal="left" vertical="center"/>
    </xf>
    <xf numFmtId="37" fontId="22" fillId="0" borderId="98" xfId="0" applyNumberFormat="1" applyFont="1" applyFill="1" applyBorder="1"/>
    <xf numFmtId="37" fontId="33" fillId="0" borderId="98" xfId="0" applyNumberFormat="1" applyFont="1" applyFill="1" applyBorder="1"/>
    <xf numFmtId="49" fontId="33" fillId="0" borderId="98" xfId="0" applyNumberFormat="1" applyFont="1" applyFill="1" applyBorder="1" applyAlignment="1">
      <alignment horizontal="right" vertical="center" indent="2"/>
    </xf>
    <xf numFmtId="37" fontId="34" fillId="0" borderId="98" xfId="0" applyNumberFormat="1" applyFont="1" applyBorder="1" applyAlignment="1">
      <alignment horizontal="right" vertical="center" wrapText="1"/>
    </xf>
    <xf numFmtId="49" fontId="33" fillId="0" borderId="99" xfId="0" applyNumberFormat="1" applyFont="1" applyFill="1" applyBorder="1" applyAlignment="1">
      <alignment horizontal="right" vertical="center" indent="2"/>
    </xf>
    <xf numFmtId="49" fontId="33" fillId="0" borderId="100" xfId="0" applyNumberFormat="1" applyFont="1" applyFill="1" applyBorder="1" applyAlignment="1">
      <alignment horizontal="right"/>
    </xf>
    <xf numFmtId="0" fontId="23" fillId="0" borderId="96" xfId="0" applyFont="1" applyBorder="1" applyAlignment="1">
      <alignment horizontal="left"/>
    </xf>
    <xf numFmtId="37" fontId="23" fillId="0" borderId="97" xfId="0" applyNumberFormat="1" applyFont="1" applyFill="1" applyBorder="1" applyAlignment="1">
      <alignment horizontal="center" vertical="center"/>
    </xf>
    <xf numFmtId="37" fontId="23" fillId="0" borderId="98" xfId="0" applyNumberFormat="1" applyFont="1" applyFill="1" applyBorder="1"/>
    <xf numFmtId="49" fontId="23" fillId="0" borderId="98" xfId="0" applyNumberFormat="1" applyFont="1" applyFill="1" applyBorder="1" applyAlignment="1">
      <alignment horizontal="right" vertical="center" indent="2"/>
    </xf>
    <xf numFmtId="37" fontId="24" fillId="0" borderId="98" xfId="0" applyNumberFormat="1" applyFont="1" applyBorder="1" applyAlignment="1">
      <alignment horizontal="right" vertical="center" wrapText="1"/>
    </xf>
    <xf numFmtId="49" fontId="0" fillId="0" borderId="98" xfId="0" applyNumberFormat="1" applyFill="1" applyBorder="1" applyAlignment="1">
      <alignment horizontal="right" vertical="center" indent="2"/>
    </xf>
    <xf numFmtId="41" fontId="23" fillId="0" borderId="98" xfId="1" applyNumberFormat="1" applyFont="1" applyFill="1" applyBorder="1" applyAlignment="1">
      <alignment horizontal="right" vertical="center"/>
    </xf>
    <xf numFmtId="37" fontId="24" fillId="0" borderId="100" xfId="0" applyNumberFormat="1" applyFont="1" applyBorder="1" applyAlignment="1">
      <alignment horizontal="right" vertical="center" wrapText="1"/>
    </xf>
    <xf numFmtId="0" fontId="22" fillId="0" borderId="96" xfId="0" applyFont="1" applyBorder="1"/>
    <xf numFmtId="0" fontId="0" fillId="0" borderId="96" xfId="0" applyBorder="1" applyAlignment="1">
      <alignment horizontal="left"/>
    </xf>
    <xf numFmtId="37" fontId="33" fillId="0" borderId="96" xfId="0" applyNumberFormat="1" applyFont="1" applyFill="1" applyBorder="1" applyAlignment="1">
      <alignment horizontal="left" vertical="center"/>
    </xf>
    <xf numFmtId="37" fontId="33" fillId="0" borderId="101" xfId="0" applyNumberFormat="1" applyFont="1" applyFill="1" applyBorder="1" applyAlignment="1">
      <alignment horizontal="left" vertical="center"/>
    </xf>
    <xf numFmtId="37" fontId="33" fillId="0" borderId="102" xfId="0" applyNumberFormat="1" applyFont="1" applyFill="1" applyBorder="1" applyAlignment="1">
      <alignment horizontal="left" vertical="center"/>
    </xf>
    <xf numFmtId="37" fontId="22" fillId="0" borderId="103" xfId="0" applyNumberFormat="1" applyFont="1" applyFill="1" applyBorder="1"/>
    <xf numFmtId="37" fontId="33" fillId="0" borderId="103" xfId="0" applyNumberFormat="1" applyFont="1" applyFill="1" applyBorder="1"/>
    <xf numFmtId="0" fontId="22" fillId="8" borderId="89" xfId="0" applyFont="1" applyFill="1" applyBorder="1" applyAlignment="1">
      <alignment horizontal="left" vertical="center"/>
    </xf>
    <xf numFmtId="0" fontId="22" fillId="8" borderId="89" xfId="0" applyFont="1" applyFill="1" applyBorder="1" applyAlignment="1">
      <alignment vertical="center" wrapText="1"/>
    </xf>
    <xf numFmtId="0" fontId="32" fillId="8" borderId="89" xfId="0" applyFont="1" applyFill="1" applyBorder="1" applyAlignment="1">
      <alignment horizontal="right" vertical="center" wrapText="1"/>
    </xf>
    <xf numFmtId="37" fontId="32" fillId="8" borderId="104" xfId="0" applyNumberFormat="1" applyFont="1" applyFill="1" applyBorder="1" applyAlignment="1">
      <alignment horizontal="right" vertical="center" wrapText="1"/>
    </xf>
    <xf numFmtId="0" fontId="32" fillId="8" borderId="105" xfId="0" applyFont="1" applyFill="1" applyBorder="1" applyAlignment="1">
      <alignment horizontal="right" vertical="center" wrapText="1"/>
    </xf>
    <xf numFmtId="37" fontId="32" fillId="8" borderId="105" xfId="0" applyNumberFormat="1" applyFont="1" applyFill="1" applyBorder="1" applyAlignment="1">
      <alignment horizontal="right" vertical="center" wrapText="1"/>
    </xf>
    <xf numFmtId="37" fontId="32" fillId="8" borderId="105" xfId="0" applyNumberFormat="1" applyFont="1" applyFill="1" applyBorder="1" applyAlignment="1">
      <alignment horizontal="right" vertical="center" wrapText="1" indent="2"/>
    </xf>
    <xf numFmtId="37" fontId="32" fillId="8" borderId="106" xfId="0" applyNumberFormat="1" applyFont="1" applyFill="1" applyBorder="1" applyAlignment="1">
      <alignment horizontal="right" vertical="center" wrapText="1" indent="2"/>
    </xf>
    <xf numFmtId="37" fontId="32" fillId="8" borderId="107" xfId="0" applyNumberFormat="1" applyFont="1" applyFill="1" applyBorder="1" applyAlignment="1">
      <alignment horizontal="right" vertical="center" wrapText="1"/>
    </xf>
    <xf numFmtId="41" fontId="0" fillId="0" borderId="0" xfId="1" applyFont="1"/>
    <xf numFmtId="41" fontId="32" fillId="8" borderId="38" xfId="1" applyFont="1" applyFill="1" applyBorder="1" applyAlignment="1">
      <alignment horizontal="center"/>
    </xf>
    <xf numFmtId="41" fontId="32" fillId="0" borderId="93" xfId="1" applyFont="1" applyFill="1" applyBorder="1" applyAlignment="1">
      <alignment horizontal="right" vertical="center" indent="2"/>
    </xf>
    <xf numFmtId="41" fontId="33" fillId="0" borderId="98" xfId="1" applyFont="1" applyFill="1" applyBorder="1" applyAlignment="1">
      <alignment horizontal="right" vertical="center" indent="2"/>
    </xf>
    <xf numFmtId="41" fontId="23" fillId="0" borderId="98" xfId="1" applyFont="1" applyFill="1" applyBorder="1" applyAlignment="1">
      <alignment horizontal="right"/>
    </xf>
    <xf numFmtId="41" fontId="23" fillId="0" borderId="98" xfId="1" applyFont="1" applyFill="1" applyBorder="1"/>
    <xf numFmtId="41" fontId="32" fillId="8" borderId="105" xfId="1" applyFont="1" applyFill="1" applyBorder="1" applyAlignment="1">
      <alignment horizontal="right" vertical="center" wrapText="1"/>
    </xf>
    <xf numFmtId="0" fontId="23" fillId="0" borderId="96" xfId="0" applyFont="1" applyBorder="1" applyAlignment="1">
      <alignment horizontal="left" vertical="top" wrapText="1"/>
    </xf>
    <xf numFmtId="9" fontId="11" fillId="0" borderId="0" xfId="0" applyNumberFormat="1" applyFont="1"/>
    <xf numFmtId="0" fontId="11" fillId="0" borderId="0" xfId="0" applyFont="1"/>
    <xf numFmtId="37" fontId="32" fillId="8" borderId="109" xfId="0" applyNumberFormat="1" applyFont="1" applyFill="1" applyBorder="1" applyAlignment="1">
      <alignment horizontal="center" vertical="center" wrapText="1"/>
    </xf>
    <xf numFmtId="0" fontId="33" fillId="0" borderId="109" xfId="0" applyFont="1" applyBorder="1"/>
    <xf numFmtId="0" fontId="33" fillId="0" borderId="38" xfId="0" applyFont="1" applyBorder="1"/>
    <xf numFmtId="0" fontId="33" fillId="0" borderId="38" xfId="0" applyFont="1" applyBorder="1" applyAlignment="1">
      <alignment horizontal="right"/>
    </xf>
    <xf numFmtId="37" fontId="33" fillId="0" borderId="38" xfId="0" applyNumberFormat="1" applyFont="1" applyFill="1" applyBorder="1" applyAlignment="1">
      <alignment horizontal="right" vertical="center" indent="2"/>
    </xf>
    <xf numFmtId="37" fontId="33" fillId="0" borderId="38" xfId="0" applyNumberFormat="1" applyFont="1" applyBorder="1" applyAlignment="1">
      <alignment horizontal="right"/>
    </xf>
    <xf numFmtId="37" fontId="33" fillId="0" borderId="38" xfId="0" applyNumberFormat="1" applyFont="1" applyBorder="1" applyAlignment="1">
      <alignment horizontal="right" vertical="center" indent="2"/>
    </xf>
    <xf numFmtId="0" fontId="33" fillId="0" borderId="38" xfId="0" applyFont="1" applyBorder="1" applyAlignment="1">
      <alignment horizontal="right" vertical="center" indent="2"/>
    </xf>
    <xf numFmtId="0" fontId="33" fillId="0" borderId="39" xfId="0" applyFont="1" applyBorder="1" applyAlignment="1">
      <alignment horizontal="right"/>
    </xf>
    <xf numFmtId="37" fontId="22" fillId="10" borderId="109" xfId="0" applyNumberFormat="1" applyFont="1" applyFill="1" applyBorder="1" applyAlignment="1">
      <alignment horizontal="left" vertical="center"/>
    </xf>
    <xf numFmtId="37" fontId="32" fillId="10" borderId="38" xfId="0" applyNumberFormat="1" applyFont="1" applyFill="1" applyBorder="1" applyAlignment="1">
      <alignment horizontal="left" vertical="center"/>
    </xf>
    <xf numFmtId="37" fontId="32" fillId="10" borderId="38" xfId="0" applyNumberFormat="1" applyFont="1" applyFill="1" applyBorder="1" applyAlignment="1">
      <alignment horizontal="center"/>
    </xf>
    <xf numFmtId="37" fontId="32" fillId="10" borderId="38" xfId="0" applyNumberFormat="1" applyFont="1" applyFill="1" applyBorder="1" applyAlignment="1">
      <alignment horizontal="right"/>
    </xf>
    <xf numFmtId="37" fontId="32" fillId="10" borderId="38" xfId="0" applyNumberFormat="1" applyFont="1" applyFill="1" applyBorder="1" applyAlignment="1">
      <alignment horizontal="right" vertical="center" indent="2"/>
    </xf>
    <xf numFmtId="37" fontId="32" fillId="10" borderId="39" xfId="0" applyNumberFormat="1" applyFont="1" applyFill="1" applyBorder="1" applyAlignment="1">
      <alignment horizontal="right"/>
    </xf>
    <xf numFmtId="37" fontId="22" fillId="0" borderId="109" xfId="0" applyNumberFormat="1" applyFont="1" applyBorder="1" applyAlignment="1">
      <alignment horizontal="left" vertical="center"/>
    </xf>
    <xf numFmtId="37" fontId="33" fillId="0" borderId="38" xfId="0" applyNumberFormat="1" applyFont="1" applyBorder="1" applyAlignment="1">
      <alignment horizontal="left" vertical="center"/>
    </xf>
    <xf numFmtId="37" fontId="33" fillId="0" borderId="38" xfId="0" applyNumberFormat="1" applyFont="1" applyBorder="1"/>
    <xf numFmtId="37" fontId="32" fillId="0" borderId="38" xfId="0" applyNumberFormat="1" applyFont="1" applyFill="1" applyBorder="1" applyAlignment="1">
      <alignment vertical="center" wrapText="1"/>
    </xf>
    <xf numFmtId="37" fontId="32" fillId="0" borderId="38" xfId="0" applyNumberFormat="1" applyFont="1" applyFill="1" applyBorder="1" applyAlignment="1">
      <alignment vertical="center"/>
    </xf>
    <xf numFmtId="0" fontId="32" fillId="0" borderId="38" xfId="0" applyFont="1" applyBorder="1" applyAlignment="1">
      <alignment vertical="center"/>
    </xf>
    <xf numFmtId="0" fontId="32" fillId="0" borderId="39" xfId="0" applyFont="1" applyBorder="1" applyAlignment="1"/>
    <xf numFmtId="0" fontId="33" fillId="0" borderId="109" xfId="0" applyFont="1" applyBorder="1" applyAlignment="1">
      <alignment vertical="center" wrapText="1"/>
    </xf>
    <xf numFmtId="0" fontId="33" fillId="0" borderId="38" xfId="0" applyFont="1" applyBorder="1" applyAlignment="1">
      <alignment horizontal="center" vertical="center" wrapText="1"/>
    </xf>
    <xf numFmtId="41" fontId="33" fillId="0" borderId="38" xfId="1" applyFont="1" applyBorder="1" applyAlignment="1">
      <alignment horizontal="center" vertical="center" wrapText="1"/>
    </xf>
    <xf numFmtId="37" fontId="33" fillId="0" borderId="38" xfId="0" applyNumberFormat="1" applyFont="1" applyFill="1" applyBorder="1" applyAlignment="1"/>
    <xf numFmtId="49" fontId="33" fillId="0" borderId="38" xfId="0" applyNumberFormat="1" applyFont="1" applyFill="1" applyBorder="1" applyAlignment="1">
      <alignment vertical="center"/>
    </xf>
    <xf numFmtId="37" fontId="34" fillId="0" borderId="38" xfId="0" applyNumberFormat="1" applyFont="1" applyBorder="1" applyAlignment="1">
      <alignment vertical="center" wrapText="1"/>
    </xf>
    <xf numFmtId="49" fontId="33" fillId="0" borderId="39" xfId="0" applyNumberFormat="1" applyFont="1" applyFill="1" applyBorder="1" applyAlignment="1"/>
    <xf numFmtId="37" fontId="32" fillId="0" borderId="38" xfId="0" applyNumberFormat="1" applyFont="1" applyBorder="1"/>
    <xf numFmtId="41" fontId="32" fillId="0" borderId="38" xfId="1" applyFont="1" applyBorder="1"/>
    <xf numFmtId="37" fontId="32" fillId="0" borderId="38" xfId="0" applyNumberFormat="1" applyFont="1" applyBorder="1" applyAlignment="1"/>
    <xf numFmtId="37" fontId="32" fillId="0" borderId="39" xfId="0" applyNumberFormat="1" applyFont="1" applyBorder="1" applyAlignment="1"/>
    <xf numFmtId="37" fontId="33" fillId="0" borderId="38" xfId="0" applyNumberFormat="1" applyFont="1" applyFill="1" applyBorder="1" applyAlignment="1">
      <alignment vertical="center" wrapText="1"/>
    </xf>
    <xf numFmtId="37" fontId="33" fillId="0" borderId="38" xfId="0" applyNumberFormat="1" applyFont="1" applyBorder="1" applyAlignment="1">
      <alignment vertical="center" wrapText="1"/>
    </xf>
    <xf numFmtId="0" fontId="33" fillId="0" borderId="109" xfId="0" applyFont="1" applyBorder="1" applyAlignment="1">
      <alignment vertical="center"/>
    </xf>
    <xf numFmtId="0" fontId="22" fillId="0" borderId="109" xfId="0" applyFont="1" applyBorder="1" applyAlignment="1">
      <alignment vertical="center" wrapText="1"/>
    </xf>
    <xf numFmtId="37" fontId="32" fillId="0" borderId="38" xfId="0" applyNumberFormat="1" applyFont="1" applyBorder="1" applyAlignment="1">
      <alignment vertical="center" wrapText="1"/>
    </xf>
    <xf numFmtId="37" fontId="32" fillId="0" borderId="39" xfId="0" applyNumberFormat="1" applyFont="1" applyBorder="1" applyAlignment="1">
      <alignment vertical="center"/>
    </xf>
    <xf numFmtId="37" fontId="33" fillId="0" borderId="38" xfId="0" applyNumberFormat="1" applyFont="1" applyBorder="1" applyAlignment="1">
      <alignment vertical="center"/>
    </xf>
    <xf numFmtId="37" fontId="33" fillId="0" borderId="39" xfId="0" applyNumberFormat="1" applyFont="1" applyBorder="1" applyAlignment="1">
      <alignment vertical="center"/>
    </xf>
    <xf numFmtId="0" fontId="22" fillId="0" borderId="109" xfId="0" applyFont="1" applyFill="1" applyBorder="1" applyAlignment="1">
      <alignment vertical="center" wrapText="1"/>
    </xf>
    <xf numFmtId="41" fontId="33" fillId="0" borderId="38" xfId="1" applyFont="1" applyFill="1" applyBorder="1" applyAlignment="1">
      <alignment horizontal="center" vertical="center" wrapText="1"/>
    </xf>
    <xf numFmtId="37" fontId="32" fillId="0" borderId="39" xfId="0" applyNumberFormat="1" applyFont="1" applyFill="1" applyBorder="1" applyAlignment="1">
      <alignment vertical="center"/>
    </xf>
    <xf numFmtId="37" fontId="32" fillId="11" borderId="38" xfId="0" applyNumberFormat="1" applyFont="1" applyFill="1" applyBorder="1" applyAlignment="1">
      <alignment horizontal="right"/>
    </xf>
    <xf numFmtId="37" fontId="32" fillId="11" borderId="38" xfId="0" applyNumberFormat="1" applyFont="1" applyFill="1" applyBorder="1" applyAlignment="1">
      <alignment horizontal="right" vertical="center" indent="2"/>
    </xf>
    <xf numFmtId="37" fontId="32" fillId="11" borderId="39" xfId="0" applyNumberFormat="1" applyFont="1" applyFill="1" applyBorder="1" applyAlignment="1">
      <alignment horizontal="right"/>
    </xf>
    <xf numFmtId="37" fontId="37" fillId="11" borderId="110" xfId="0" applyNumberFormat="1" applyFont="1" applyFill="1" applyBorder="1" applyAlignment="1">
      <alignment horizontal="right" vertical="center" wrapText="1"/>
    </xf>
    <xf numFmtId="37" fontId="32" fillId="11" borderId="110" xfId="0" applyNumberFormat="1" applyFont="1" applyFill="1" applyBorder="1" applyAlignment="1">
      <alignment horizontal="right" vertical="center" wrapText="1" indent="2"/>
    </xf>
    <xf numFmtId="37" fontId="37" fillId="11" borderId="111" xfId="0" applyNumberFormat="1" applyFont="1" applyFill="1" applyBorder="1" applyAlignment="1">
      <alignment horizontal="right" vertical="center" wrapText="1"/>
    </xf>
    <xf numFmtId="0" fontId="0" fillId="0" borderId="3" xfId="0" applyBorder="1"/>
    <xf numFmtId="0" fontId="0" fillId="0" borderId="2" xfId="0" applyBorder="1"/>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 xfId="0" applyBorder="1"/>
    <xf numFmtId="0" fontId="42" fillId="0" borderId="2"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2" xfId="0" applyFont="1" applyBorder="1" applyAlignment="1">
      <alignment horizontal="center" vertical="center" wrapText="1"/>
    </xf>
    <xf numFmtId="0" fontId="11" fillId="0" borderId="2" xfId="0" applyFont="1" applyBorder="1" applyAlignment="1">
      <alignment horizontal="left" vertical="center" wrapText="1"/>
    </xf>
    <xf numFmtId="41" fontId="42" fillId="0" borderId="2" xfId="1" applyFont="1" applyBorder="1" applyAlignment="1">
      <alignment horizontal="center" vertical="center"/>
    </xf>
    <xf numFmtId="41" fontId="0" fillId="0" borderId="2" xfId="1" applyFont="1" applyBorder="1"/>
    <xf numFmtId="41" fontId="0" fillId="0" borderId="3" xfId="1" applyFont="1" applyBorder="1"/>
    <xf numFmtId="41" fontId="0" fillId="0" borderId="1" xfId="1" applyFont="1" applyBorder="1"/>
    <xf numFmtId="9" fontId="11" fillId="0" borderId="0" xfId="1" applyNumberFormat="1" applyFont="1"/>
    <xf numFmtId="37" fontId="27" fillId="0" borderId="97" xfId="0" applyNumberFormat="1" applyFont="1" applyFill="1" applyBorder="1" applyAlignment="1">
      <alignment horizontal="center" vertical="center"/>
    </xf>
    <xf numFmtId="37" fontId="27" fillId="0" borderId="98" xfId="0" applyNumberFormat="1" applyFont="1" applyFill="1" applyBorder="1"/>
    <xf numFmtId="37" fontId="27" fillId="0" borderId="98" xfId="0" applyNumberFormat="1" applyFont="1" applyFill="1" applyBorder="1" applyAlignment="1">
      <alignment horizontal="center"/>
    </xf>
    <xf numFmtId="0" fontId="9" fillId="4" borderId="0" xfId="0" applyFont="1" applyFill="1"/>
    <xf numFmtId="0" fontId="8" fillId="4" borderId="0" xfId="0" applyFont="1" applyFill="1"/>
    <xf numFmtId="0" fontId="42" fillId="0" borderId="1" xfId="0" applyFont="1" applyBorder="1" applyAlignment="1">
      <alignment horizontal="center" vertical="center" wrapText="1"/>
    </xf>
    <xf numFmtId="0" fontId="0" fillId="0" borderId="7" xfId="0" applyBorder="1"/>
    <xf numFmtId="0" fontId="0" fillId="0" borderId="112" xfId="0" applyBorder="1"/>
    <xf numFmtId="0" fontId="0" fillId="0" borderId="20" xfId="0" applyBorder="1"/>
    <xf numFmtId="0" fontId="0" fillId="0" borderId="7" xfId="0" applyBorder="1" applyAlignment="1">
      <alignment vertical="top" wrapText="1"/>
    </xf>
    <xf numFmtId="41" fontId="8" fillId="4" borderId="0" xfId="1" applyFont="1" applyFill="1"/>
    <xf numFmtId="41" fontId="42" fillId="0" borderId="1" xfId="1" applyFont="1" applyBorder="1" applyAlignment="1">
      <alignment horizontal="center" vertical="center" wrapText="1"/>
    </xf>
    <xf numFmtId="41" fontId="0" fillId="0" borderId="7" xfId="1" applyFont="1" applyBorder="1"/>
    <xf numFmtId="41" fontId="0" fillId="0" borderId="112" xfId="1" applyFont="1" applyBorder="1"/>
    <xf numFmtId="41" fontId="0" fillId="0" borderId="20" xfId="1" applyFont="1" applyBorder="1"/>
    <xf numFmtId="41" fontId="0" fillId="0" borderId="112" xfId="0" applyNumberFormat="1" applyBorder="1"/>
    <xf numFmtId="0" fontId="21" fillId="0" borderId="0" xfId="0" applyFont="1"/>
    <xf numFmtId="37" fontId="35" fillId="4" borderId="0" xfId="0" applyNumberFormat="1" applyFont="1" applyFill="1" applyAlignment="1">
      <alignment horizontal="left" vertical="center" wrapText="1"/>
    </xf>
    <xf numFmtId="0" fontId="36" fillId="4" borderId="0" xfId="0" applyFont="1" applyFill="1" applyAlignment="1">
      <alignment horizontal="left" vertical="center" wrapText="1"/>
    </xf>
    <xf numFmtId="0" fontId="10" fillId="0" borderId="0" xfId="0" applyFont="1"/>
    <xf numFmtId="41" fontId="0" fillId="0" borderId="0" xfId="0" applyNumberFormat="1"/>
    <xf numFmtId="164" fontId="0" fillId="0" borderId="2" xfId="0" applyNumberFormat="1" applyBorder="1"/>
    <xf numFmtId="164" fontId="0" fillId="0" borderId="2" xfId="1" applyNumberFormat="1" applyFont="1" applyBorder="1"/>
    <xf numFmtId="0" fontId="0" fillId="0" borderId="114" xfId="0" applyBorder="1" applyAlignment="1">
      <alignment vertical="top" wrapText="1"/>
    </xf>
    <xf numFmtId="0" fontId="2" fillId="0" borderId="114" xfId="0" applyFont="1" applyBorder="1" applyAlignment="1">
      <alignment vertical="top" wrapText="1" readingOrder="1"/>
    </xf>
    <xf numFmtId="0" fontId="11" fillId="7" borderId="2" xfId="0" applyFont="1" applyFill="1" applyBorder="1" applyAlignment="1">
      <alignment horizontal="center" vertical="center" wrapText="1"/>
    </xf>
    <xf numFmtId="0" fontId="12" fillId="7" borderId="1" xfId="0" applyFont="1" applyFill="1" applyBorder="1" applyAlignment="1">
      <alignment horizontal="center" vertical="center" wrapText="1" readingOrder="1"/>
    </xf>
    <xf numFmtId="0" fontId="0" fillId="7" borderId="1" xfId="0" applyFill="1" applyBorder="1"/>
    <xf numFmtId="0" fontId="0" fillId="7" borderId="0" xfId="0" applyFill="1"/>
    <xf numFmtId="0" fontId="8" fillId="7" borderId="1" xfId="0" applyFont="1" applyFill="1" applyBorder="1" applyAlignment="1">
      <alignment horizontal="center" vertical="center"/>
    </xf>
    <xf numFmtId="0" fontId="14" fillId="7" borderId="3" xfId="0" applyFont="1" applyFill="1" applyBorder="1" applyAlignment="1">
      <alignment vertical="top" wrapText="1" readingOrder="1"/>
    </xf>
    <xf numFmtId="0" fontId="0" fillId="7" borderId="3" xfId="0" applyFill="1" applyBorder="1" applyAlignment="1">
      <alignment vertical="top" wrapText="1"/>
    </xf>
    <xf numFmtId="0" fontId="13" fillId="7" borderId="113" xfId="0" applyFont="1" applyFill="1" applyBorder="1" applyAlignment="1">
      <alignment vertical="top" wrapText="1"/>
    </xf>
    <xf numFmtId="0" fontId="0" fillId="7" borderId="14" xfId="0" applyFill="1" applyBorder="1"/>
    <xf numFmtId="0" fontId="0" fillId="7" borderId="10" xfId="0" applyFill="1" applyBorder="1"/>
    <xf numFmtId="0" fontId="0" fillId="7" borderId="17" xfId="0" applyFill="1" applyBorder="1"/>
    <xf numFmtId="0" fontId="0" fillId="7" borderId="9" xfId="0" applyFill="1" applyBorder="1" applyAlignment="1">
      <alignment horizontal="center"/>
    </xf>
    <xf numFmtId="0" fontId="0" fillId="7" borderId="14" xfId="0" applyFill="1" applyBorder="1" applyAlignment="1">
      <alignment horizontal="center"/>
    </xf>
    <xf numFmtId="0" fontId="20" fillId="7" borderId="25" xfId="0" applyFont="1" applyFill="1" applyBorder="1" applyAlignment="1">
      <alignment horizontal="center" vertical="top" wrapText="1" readingOrder="1"/>
    </xf>
    <xf numFmtId="0" fontId="13" fillId="7" borderId="23" xfId="0" applyFont="1" applyFill="1" applyBorder="1" applyAlignment="1">
      <alignment horizontal="left" vertical="top" wrapText="1"/>
    </xf>
    <xf numFmtId="0" fontId="13" fillId="7" borderId="15" xfId="0" applyFont="1" applyFill="1" applyBorder="1" applyAlignment="1">
      <alignment horizontal="left" vertical="top" wrapText="1"/>
    </xf>
    <xf numFmtId="0" fontId="20" fillId="7" borderId="26" xfId="0" applyFont="1" applyFill="1" applyBorder="1" applyAlignment="1">
      <alignment horizontal="center" vertical="top" wrapText="1" readingOrder="1"/>
    </xf>
    <xf numFmtId="0" fontId="13" fillId="7" borderId="24" xfId="0" applyFont="1" applyFill="1" applyBorder="1" applyAlignment="1">
      <alignment horizontal="left" vertical="top" wrapText="1"/>
    </xf>
    <xf numFmtId="0" fontId="13" fillId="7" borderId="21" xfId="0" applyFont="1" applyFill="1" applyBorder="1" applyAlignment="1">
      <alignment horizontal="left" vertical="top" wrapText="1"/>
    </xf>
    <xf numFmtId="0" fontId="0" fillId="7" borderId="21" xfId="0" applyFill="1" applyBorder="1" applyAlignment="1">
      <alignment horizontal="center"/>
    </xf>
    <xf numFmtId="0" fontId="20" fillId="7" borderId="27" xfId="0" applyFont="1" applyFill="1" applyBorder="1" applyAlignment="1">
      <alignment horizontal="center" vertical="top" wrapText="1" readingOrder="1"/>
    </xf>
    <xf numFmtId="0" fontId="13" fillId="7" borderId="18" xfId="0" applyFont="1" applyFill="1" applyBorder="1" applyAlignment="1">
      <alignment horizontal="left" vertical="top" wrapText="1"/>
    </xf>
    <xf numFmtId="0" fontId="13" fillId="7" borderId="16" xfId="0" applyFont="1" applyFill="1" applyBorder="1" applyAlignment="1">
      <alignment horizontal="left" vertical="top" wrapText="1"/>
    </xf>
    <xf numFmtId="0" fontId="0" fillId="7" borderId="16" xfId="0" applyFill="1" applyBorder="1" applyAlignment="1">
      <alignment horizontal="center"/>
    </xf>
    <xf numFmtId="0" fontId="0" fillId="7" borderId="15" xfId="0" applyFill="1" applyBorder="1" applyAlignment="1">
      <alignment horizontal="center"/>
    </xf>
    <xf numFmtId="0" fontId="20" fillId="7" borderId="28" xfId="0" applyFont="1" applyFill="1" applyBorder="1" applyAlignment="1">
      <alignment horizontal="center" vertical="top" wrapText="1" readingOrder="1"/>
    </xf>
    <xf numFmtId="0" fontId="0" fillId="7" borderId="29" xfId="0" applyFill="1" applyBorder="1" applyAlignment="1">
      <alignment horizontal="center"/>
    </xf>
    <xf numFmtId="0" fontId="8" fillId="7" borderId="15" xfId="0" applyFont="1" applyFill="1" applyBorder="1" applyAlignment="1">
      <alignment vertical="top" wrapText="1"/>
    </xf>
    <xf numFmtId="0" fontId="8" fillId="7" borderId="13" xfId="0" applyFont="1" applyFill="1" applyBorder="1" applyAlignment="1">
      <alignment vertical="top" wrapText="1"/>
    </xf>
    <xf numFmtId="0" fontId="8" fillId="7" borderId="23" xfId="0" applyFont="1" applyFill="1" applyBorder="1" applyAlignment="1">
      <alignment vertical="top" wrapText="1"/>
    </xf>
    <xf numFmtId="0" fontId="8" fillId="7" borderId="16" xfId="0" applyFont="1" applyFill="1" applyBorder="1" applyAlignment="1">
      <alignment vertical="top" wrapText="1"/>
    </xf>
    <xf numFmtId="0" fontId="8" fillId="7" borderId="19" xfId="0" applyFont="1" applyFill="1" applyBorder="1" applyAlignment="1">
      <alignment vertical="top" wrapText="1"/>
    </xf>
    <xf numFmtId="0" fontId="8" fillId="7" borderId="18" xfId="0" applyFont="1" applyFill="1" applyBorder="1" applyAlignment="1">
      <alignment vertical="top" wrapText="1"/>
    </xf>
    <xf numFmtId="0" fontId="8" fillId="7" borderId="14" xfId="0" applyFont="1" applyFill="1" applyBorder="1" applyAlignment="1">
      <alignment horizontal="center" vertical="top" wrapText="1"/>
    </xf>
    <xf numFmtId="0" fontId="0" fillId="12" borderId="14" xfId="0" applyFill="1" applyBorder="1" applyAlignment="1">
      <alignment horizontal="center"/>
    </xf>
    <xf numFmtId="0" fontId="0" fillId="12" borderId="15" xfId="0" applyFill="1" applyBorder="1" applyAlignment="1">
      <alignment horizontal="center"/>
    </xf>
    <xf numFmtId="0" fontId="0" fillId="12" borderId="16" xfId="0" applyFill="1" applyBorder="1" applyAlignment="1">
      <alignment horizontal="center"/>
    </xf>
    <xf numFmtId="0" fontId="0" fillId="0" borderId="114" xfId="0" applyBorder="1"/>
    <xf numFmtId="0" fontId="14" fillId="0" borderId="114" xfId="0" applyFont="1" applyBorder="1" applyAlignment="1">
      <alignment vertical="top" wrapText="1" readingOrder="1"/>
    </xf>
    <xf numFmtId="0" fontId="0" fillId="7" borderId="2" xfId="0" applyFill="1" applyBorder="1" applyAlignment="1">
      <alignment horizontal="left" vertical="top" wrapText="1"/>
    </xf>
    <xf numFmtId="0" fontId="0" fillId="7" borderId="115" xfId="0" applyFill="1" applyBorder="1" applyAlignment="1">
      <alignment horizontal="left" vertical="top"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0" fillId="5" borderId="1" xfId="0" applyFont="1" applyFill="1" applyBorder="1" applyAlignment="1">
      <alignment horizontal="center" wrapText="1"/>
    </xf>
    <xf numFmtId="0" fontId="0" fillId="5" borderId="1" xfId="0" applyFill="1" applyBorder="1" applyAlignment="1">
      <alignment horizontal="center"/>
    </xf>
    <xf numFmtId="0" fontId="15" fillId="7" borderId="2" xfId="0" applyFont="1" applyFill="1" applyBorder="1" applyAlignment="1">
      <alignment horizontal="left" vertical="top" wrapText="1"/>
    </xf>
    <xf numFmtId="0" fontId="15" fillId="7" borderId="115" xfId="0" applyFont="1" applyFill="1" applyBorder="1" applyAlignment="1">
      <alignment horizontal="left" vertical="top" wrapText="1"/>
    </xf>
    <xf numFmtId="0" fontId="20" fillId="7" borderId="14" xfId="0" applyFont="1" applyFill="1" applyBorder="1" applyAlignment="1">
      <alignment horizontal="left" vertical="top" wrapText="1" readingOrder="1"/>
    </xf>
    <xf numFmtId="0" fontId="20" fillId="7" borderId="15" xfId="0" applyFont="1" applyFill="1" applyBorder="1" applyAlignment="1">
      <alignment horizontal="left" vertical="top" wrapText="1" readingOrder="1"/>
    </xf>
    <xf numFmtId="0" fontId="20" fillId="7" borderId="16" xfId="0" applyFont="1" applyFill="1" applyBorder="1" applyAlignment="1">
      <alignment horizontal="left" vertical="top" wrapText="1" readingOrder="1"/>
    </xf>
    <xf numFmtId="0" fontId="13" fillId="7" borderId="14" xfId="0" applyFont="1" applyFill="1" applyBorder="1" applyAlignment="1">
      <alignment horizontal="left" vertical="top" wrapText="1"/>
    </xf>
    <xf numFmtId="0" fontId="13" fillId="7" borderId="15" xfId="0" applyFont="1" applyFill="1" applyBorder="1" applyAlignment="1">
      <alignment horizontal="left" vertical="top" wrapText="1"/>
    </xf>
    <xf numFmtId="0" fontId="13" fillId="7" borderId="16" xfId="0" applyFont="1" applyFill="1" applyBorder="1" applyAlignment="1">
      <alignment horizontal="left" vertical="top" wrapText="1"/>
    </xf>
    <xf numFmtId="0" fontId="10" fillId="3" borderId="0" xfId="0" applyFont="1" applyFill="1" applyAlignment="1">
      <alignment horizontal="center" vertical="center" wrapText="1"/>
    </xf>
    <xf numFmtId="0" fontId="0" fillId="3" borderId="0" xfId="0" applyFill="1" applyAlignment="1">
      <alignment horizontal="center" vertical="center" wrapText="1"/>
    </xf>
    <xf numFmtId="0" fontId="8" fillId="7" borderId="10" xfId="0" applyFont="1" applyFill="1" applyBorder="1" applyAlignment="1">
      <alignment horizontal="center" vertical="center"/>
    </xf>
    <xf numFmtId="0" fontId="8" fillId="7" borderId="12" xfId="0" applyFont="1" applyFill="1" applyBorder="1" applyAlignment="1">
      <alignment horizontal="center" vertical="center"/>
    </xf>
    <xf numFmtId="0" fontId="19" fillId="6" borderId="10" xfId="0" applyFont="1" applyFill="1" applyBorder="1" applyAlignment="1">
      <alignment horizontal="center" vertical="center" wrapText="1" readingOrder="1"/>
    </xf>
    <xf numFmtId="0" fontId="19" fillId="6" borderId="12" xfId="0" applyFont="1" applyFill="1" applyBorder="1" applyAlignment="1">
      <alignment horizontal="center" vertical="center" wrapText="1" readingOrder="1"/>
    </xf>
    <xf numFmtId="0" fontId="8" fillId="7" borderId="9" xfId="0" applyFont="1" applyFill="1" applyBorder="1" applyAlignment="1">
      <alignment horizontal="center" vertical="center"/>
    </xf>
    <xf numFmtId="0" fontId="8" fillId="7" borderId="10" xfId="0" applyFont="1" applyFill="1" applyBorder="1" applyAlignment="1">
      <alignment horizontal="center"/>
    </xf>
    <xf numFmtId="0" fontId="8" fillId="7" borderId="11" xfId="0" applyFont="1" applyFill="1" applyBorder="1" applyAlignment="1">
      <alignment horizontal="center"/>
    </xf>
    <xf numFmtId="0" fontId="8" fillId="7" borderId="12" xfId="0" applyFont="1" applyFill="1" applyBorder="1" applyAlignment="1">
      <alignment horizontal="center"/>
    </xf>
    <xf numFmtId="0" fontId="19" fillId="6" borderId="11" xfId="0" applyFont="1" applyFill="1" applyBorder="1" applyAlignment="1">
      <alignment horizontal="center" vertical="center" wrapText="1" readingOrder="1"/>
    </xf>
    <xf numFmtId="0" fontId="8" fillId="7" borderId="22" xfId="0" applyFont="1" applyFill="1" applyBorder="1" applyAlignment="1">
      <alignment horizontal="center" vertical="top" wrapText="1"/>
    </xf>
    <xf numFmtId="0" fontId="8" fillId="7" borderId="17" xfId="0" applyFont="1" applyFill="1" applyBorder="1" applyAlignment="1">
      <alignment horizontal="center" vertical="top" wrapText="1"/>
    </xf>
    <xf numFmtId="0" fontId="0" fillId="7" borderId="10" xfId="0" applyFill="1" applyBorder="1" applyAlignment="1">
      <alignment horizontal="center"/>
    </xf>
    <xf numFmtId="0" fontId="0" fillId="7" borderId="11" xfId="0" applyFill="1" applyBorder="1" applyAlignment="1">
      <alignment horizontal="center"/>
    </xf>
    <xf numFmtId="0" fontId="0" fillId="7" borderId="12" xfId="0" applyFill="1" applyBorder="1" applyAlignment="1">
      <alignment horizontal="center"/>
    </xf>
    <xf numFmtId="3" fontId="22" fillId="0" borderId="8" xfId="0" applyNumberFormat="1" applyFont="1" applyBorder="1" applyAlignment="1">
      <alignment horizontal="left" vertical="top" wrapText="1"/>
    </xf>
    <xf numFmtId="3" fontId="22" fillId="0" borderId="0" xfId="0" applyNumberFormat="1" applyFont="1" applyBorder="1" applyAlignment="1">
      <alignment horizontal="left" vertical="top" wrapText="1"/>
    </xf>
    <xf numFmtId="3" fontId="23" fillId="0" borderId="0" xfId="0" applyNumberFormat="1" applyFont="1" applyFill="1" applyBorder="1" applyAlignment="1">
      <alignment horizontal="right"/>
    </xf>
    <xf numFmtId="3" fontId="23" fillId="0" borderId="78" xfId="0" applyNumberFormat="1" applyFont="1" applyFill="1" applyBorder="1" applyAlignment="1">
      <alignment horizontal="right"/>
    </xf>
    <xf numFmtId="3" fontId="22" fillId="8" borderId="40" xfId="0" applyNumberFormat="1" applyFont="1" applyFill="1" applyBorder="1" applyAlignment="1">
      <alignment horizontal="center" vertical="center" wrapText="1"/>
    </xf>
    <xf numFmtId="3" fontId="22" fillId="8" borderId="41" xfId="0"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3" fontId="0" fillId="0" borderId="42" xfId="0" applyNumberFormat="1" applyBorder="1" applyAlignment="1">
      <alignment horizontal="center" vertical="center" wrapText="1"/>
    </xf>
    <xf numFmtId="3" fontId="22" fillId="0" borderId="43" xfId="0" applyNumberFormat="1" applyFont="1" applyFill="1" applyBorder="1" applyAlignment="1">
      <alignment vertical="top" wrapText="1"/>
    </xf>
    <xf numFmtId="3" fontId="22" fillId="0" borderId="44" xfId="0" applyNumberFormat="1" applyFont="1" applyFill="1" applyBorder="1" applyAlignment="1">
      <alignment vertical="top" wrapText="1"/>
    </xf>
    <xf numFmtId="3" fontId="0" fillId="0" borderId="44" xfId="0" applyNumberFormat="1" applyBorder="1" applyAlignment="1">
      <alignment vertical="top" wrapText="1"/>
    </xf>
    <xf numFmtId="3" fontId="0" fillId="0" borderId="45" xfId="0" applyNumberFormat="1" applyBorder="1" applyAlignment="1">
      <alignment vertical="top" wrapText="1"/>
    </xf>
    <xf numFmtId="3" fontId="22" fillId="0" borderId="69" xfId="0" applyNumberFormat="1" applyFont="1" applyBorder="1" applyAlignment="1">
      <alignment horizontal="left" wrapText="1"/>
    </xf>
    <xf numFmtId="3" fontId="22" fillId="0" borderId="70" xfId="0" applyNumberFormat="1" applyFont="1" applyBorder="1" applyAlignment="1">
      <alignment horizontal="left" wrapText="1"/>
    </xf>
    <xf numFmtId="3" fontId="23" fillId="0" borderId="0" xfId="0" applyNumberFormat="1" applyFont="1" applyBorder="1" applyAlignment="1">
      <alignment horizontal="right"/>
    </xf>
    <xf numFmtId="3" fontId="22" fillId="0" borderId="81" xfId="0" applyNumberFormat="1" applyFont="1" applyFill="1" applyBorder="1" applyAlignment="1">
      <alignment horizontal="center" vertical="center" wrapText="1"/>
    </xf>
    <xf numFmtId="3" fontId="22" fillId="0" borderId="67" xfId="0" applyNumberFormat="1" applyFont="1" applyFill="1" applyBorder="1" applyAlignment="1">
      <alignment horizontal="center" vertical="center" wrapText="1"/>
    </xf>
    <xf numFmtId="3" fontId="23" fillId="0" borderId="52" xfId="0" applyNumberFormat="1" applyFont="1" applyFill="1" applyBorder="1" applyAlignment="1">
      <alignment horizontal="left" vertical="center" wrapText="1"/>
    </xf>
    <xf numFmtId="3" fontId="23" fillId="0" borderId="53" xfId="0" applyNumberFormat="1" applyFont="1" applyFill="1" applyBorder="1" applyAlignment="1">
      <alignment horizontal="left" vertical="center" wrapText="1"/>
    </xf>
    <xf numFmtId="3" fontId="26" fillId="4" borderId="0" xfId="0" applyNumberFormat="1" applyFont="1" applyFill="1" applyAlignment="1">
      <alignment horizontal="left" vertical="center" wrapText="1"/>
    </xf>
    <xf numFmtId="3" fontId="22" fillId="0" borderId="0" xfId="0" applyNumberFormat="1" applyFont="1" applyAlignment="1">
      <alignment horizontal="center" vertical="center" wrapText="1"/>
    </xf>
    <xf numFmtId="3" fontId="22" fillId="8" borderId="30" xfId="0" applyNumberFormat="1" applyFont="1" applyFill="1" applyBorder="1" applyAlignment="1">
      <alignment horizontal="center" vertical="center" wrapText="1"/>
    </xf>
    <xf numFmtId="3" fontId="22" fillId="8" borderId="31" xfId="0" applyNumberFormat="1" applyFont="1" applyFill="1" applyBorder="1" applyAlignment="1">
      <alignment horizontal="center" vertical="center" wrapText="1"/>
    </xf>
    <xf numFmtId="3" fontId="0" fillId="0" borderId="31" xfId="0" applyNumberFormat="1" applyBorder="1" applyAlignment="1">
      <alignment horizontal="center" vertical="center" wrapText="1"/>
    </xf>
    <xf numFmtId="3" fontId="0" fillId="0" borderId="32" xfId="0" applyNumberFormat="1" applyBorder="1" applyAlignment="1">
      <alignment horizontal="center" vertical="center" wrapText="1"/>
    </xf>
    <xf numFmtId="3" fontId="22" fillId="8" borderId="35" xfId="0" applyNumberFormat="1" applyFont="1" applyFill="1" applyBorder="1" applyAlignment="1">
      <alignment horizontal="center" vertical="center" wrapText="1"/>
    </xf>
    <xf numFmtId="3" fontId="22" fillId="8" borderId="36" xfId="0" applyNumberFormat="1" applyFont="1" applyFill="1" applyBorder="1" applyAlignment="1">
      <alignment horizontal="center" vertical="center" wrapText="1"/>
    </xf>
    <xf numFmtId="3" fontId="0" fillId="0" borderId="36" xfId="0" applyNumberFormat="1" applyBorder="1" applyAlignment="1">
      <alignment horizontal="center" vertical="center" wrapText="1"/>
    </xf>
    <xf numFmtId="3" fontId="0" fillId="0" borderId="37" xfId="0" applyNumberFormat="1" applyBorder="1" applyAlignment="1">
      <alignment horizontal="center" vertical="center" wrapText="1"/>
    </xf>
    <xf numFmtId="3" fontId="22" fillId="8" borderId="33" xfId="0" applyNumberFormat="1" applyFont="1" applyFill="1" applyBorder="1" applyAlignment="1">
      <alignment horizontal="center" vertical="center"/>
    </xf>
    <xf numFmtId="3" fontId="0" fillId="0" borderId="38" xfId="0" applyNumberFormat="1" applyBorder="1" applyAlignment="1">
      <alignment horizontal="center" vertical="center"/>
    </xf>
    <xf numFmtId="3" fontId="22" fillId="8" borderId="34" xfId="0" applyNumberFormat="1" applyFont="1" applyFill="1" applyBorder="1" applyAlignment="1">
      <alignment horizontal="center" vertical="center"/>
    </xf>
    <xf numFmtId="3" fontId="22" fillId="8" borderId="39" xfId="0" applyNumberFormat="1" applyFont="1" applyFill="1" applyBorder="1" applyAlignment="1">
      <alignment horizontal="center" vertical="center"/>
    </xf>
    <xf numFmtId="3" fontId="27" fillId="7" borderId="0" xfId="0" applyNumberFormat="1" applyFont="1" applyFill="1" applyAlignment="1">
      <alignment horizontal="center" vertical="center" wrapText="1"/>
    </xf>
    <xf numFmtId="49" fontId="22" fillId="8" borderId="33" xfId="0" applyNumberFormat="1" applyFont="1" applyFill="1" applyBorder="1" applyAlignment="1">
      <alignment horizontal="center" vertical="center"/>
    </xf>
    <xf numFmtId="49" fontId="22" fillId="8" borderId="86" xfId="0" applyNumberFormat="1" applyFont="1" applyFill="1" applyBorder="1" applyAlignment="1">
      <alignment horizontal="center" vertical="center"/>
    </xf>
    <xf numFmtId="49" fontId="22" fillId="8" borderId="34" xfId="0" applyNumberFormat="1" applyFont="1" applyFill="1" applyBorder="1" applyAlignment="1">
      <alignment horizontal="center" vertical="center"/>
    </xf>
    <xf numFmtId="37" fontId="30" fillId="0" borderId="0" xfId="0" applyNumberFormat="1" applyFont="1" applyFill="1" applyBorder="1" applyAlignment="1">
      <alignment horizontal="right" vertical="center" wrapText="1"/>
    </xf>
    <xf numFmtId="0" fontId="31" fillId="0" borderId="0" xfId="0" applyFont="1" applyBorder="1" applyAlignment="1">
      <alignment horizontal="right" vertical="center" wrapText="1"/>
    </xf>
    <xf numFmtId="37" fontId="22" fillId="8" borderId="85" xfId="0" applyNumberFormat="1" applyFont="1" applyFill="1" applyBorder="1" applyAlignment="1">
      <alignment horizontal="center" vertical="center"/>
    </xf>
    <xf numFmtId="37" fontId="22" fillId="8" borderId="33" xfId="0" applyNumberFormat="1" applyFont="1" applyFill="1" applyBorder="1" applyAlignment="1">
      <alignment horizontal="center" vertical="center"/>
    </xf>
    <xf numFmtId="37" fontId="35" fillId="4" borderId="0" xfId="0" applyNumberFormat="1" applyFont="1" applyFill="1" applyAlignment="1">
      <alignment horizontal="left" vertical="center" wrapText="1"/>
    </xf>
    <xf numFmtId="0" fontId="36" fillId="4" borderId="0" xfId="0" applyFont="1" applyFill="1" applyAlignment="1">
      <alignment horizontal="left" vertical="center" wrapText="1"/>
    </xf>
    <xf numFmtId="37" fontId="27" fillId="0" borderId="0" xfId="0" applyNumberFormat="1" applyFont="1" applyFill="1" applyAlignment="1">
      <alignment horizontal="center" vertical="center" wrapText="1"/>
    </xf>
    <xf numFmtId="0" fontId="28" fillId="0" borderId="0" xfId="0" applyFont="1" applyAlignment="1">
      <alignment horizontal="center" vertical="center" wrapText="1"/>
    </xf>
    <xf numFmtId="37" fontId="12" fillId="7" borderId="0" xfId="0" applyNumberFormat="1" applyFont="1" applyFill="1" applyAlignment="1">
      <alignment horizontal="center" vertical="center" wrapText="1"/>
    </xf>
    <xf numFmtId="49" fontId="32" fillId="8" borderId="33" xfId="0" applyNumberFormat="1" applyFont="1" applyFill="1" applyBorder="1" applyAlignment="1">
      <alignment horizontal="center"/>
    </xf>
    <xf numFmtId="49" fontId="32" fillId="8" borderId="34" xfId="0" applyNumberFormat="1" applyFont="1" applyFill="1" applyBorder="1" applyAlignment="1">
      <alignment horizontal="center"/>
    </xf>
    <xf numFmtId="0" fontId="22" fillId="11" borderId="40"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40" fillId="4" borderId="0" xfId="0" applyFont="1" applyFill="1" applyAlignment="1">
      <alignment horizontal="left"/>
    </xf>
    <xf numFmtId="0" fontId="11" fillId="0" borderId="0" xfId="0" applyFont="1" applyAlignment="1">
      <alignment horizontal="center"/>
    </xf>
    <xf numFmtId="37" fontId="32" fillId="8" borderId="108" xfId="0" applyNumberFormat="1" applyFont="1" applyFill="1" applyBorder="1" applyAlignment="1">
      <alignment horizontal="center" vertical="center" wrapText="1"/>
    </xf>
    <xf numFmtId="37" fontId="32" fillId="8" borderId="109" xfId="0" applyNumberFormat="1" applyFont="1" applyFill="1" applyBorder="1" applyAlignment="1">
      <alignment horizontal="center" vertical="center" wrapText="1"/>
    </xf>
    <xf numFmtId="37" fontId="32" fillId="8" borderId="33" xfId="0" applyNumberFormat="1" applyFont="1" applyFill="1" applyBorder="1" applyAlignment="1">
      <alignment horizontal="center"/>
    </xf>
    <xf numFmtId="0" fontId="41" fillId="4" borderId="0" xfId="0" applyFont="1" applyFill="1" applyAlignment="1">
      <alignment horizontal="left"/>
    </xf>
    <xf numFmtId="0" fontId="0" fillId="0" borderId="4" xfId="0" applyBorder="1" applyAlignment="1">
      <alignment horizontal="center"/>
    </xf>
    <xf numFmtId="0" fontId="0" fillId="0" borderId="6" xfId="0" applyBorder="1" applyAlignment="1">
      <alignment horizontal="center"/>
    </xf>
    <xf numFmtId="0" fontId="42" fillId="0" borderId="1" xfId="0" applyFont="1" applyBorder="1" applyAlignment="1">
      <alignment horizontal="center" vertical="center" wrapText="1"/>
    </xf>
    <xf numFmtId="41" fontId="42" fillId="0" borderId="1" xfId="1" applyFont="1" applyBorder="1" applyAlignment="1">
      <alignment horizontal="center" vertical="center" wrapText="1"/>
    </xf>
    <xf numFmtId="0" fontId="44" fillId="7" borderId="7" xfId="0" applyFont="1" applyFill="1" applyBorder="1" applyAlignment="1">
      <alignment vertical="top" wrapText="1" readingOrder="1"/>
    </xf>
    <xf numFmtId="0" fontId="43" fillId="7" borderId="7" xfId="0" applyFont="1" applyFill="1" applyBorder="1" applyAlignment="1">
      <alignment vertical="top" wrapText="1"/>
    </xf>
    <xf numFmtId="0" fontId="44" fillId="7" borderId="2" xfId="0" applyFont="1" applyFill="1" applyBorder="1" applyAlignment="1">
      <alignment horizontal="left" vertical="top" wrapText="1" readingOrder="1"/>
    </xf>
  </cellXfs>
  <cellStyles count="2">
    <cellStyle name="Comma [0]" xfId="1" builtinId="6"/>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MATERI%20RKS\Format%20tahap%204%20Ver%20lam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1 BiSat"/>
      <sheetName val="D-2.1 Pengbangan"/>
      <sheetName val="D-2.2 Oper"/>
      <sheetName val="D-2.3 RENCANA BIAYA"/>
      <sheetName val="D-3 Sumber"/>
      <sheetName val="D-4 RenBIDAN"/>
      <sheetName val="D-5 atau E6 RKAS"/>
      <sheetName val="Permen 13"/>
      <sheetName val="LRA"/>
      <sheetName val="ANALISIS LRA"/>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I51"/>
  <sheetViews>
    <sheetView tabSelected="1" view="pageBreakPreview" topLeftCell="C4" zoomScaleSheetLayoutView="100" workbookViewId="0">
      <selection activeCell="D7" sqref="D7"/>
    </sheetView>
  </sheetViews>
  <sheetFormatPr defaultRowHeight="15" x14ac:dyDescent="0.25"/>
  <cols>
    <col min="2" max="2" width="43.140625" customWidth="1"/>
    <col min="3" max="3" width="38.7109375" customWidth="1"/>
    <col min="4" max="4" width="38" customWidth="1"/>
    <col min="5" max="5" width="24.5703125" customWidth="1"/>
    <col min="6" max="6" width="33.140625" customWidth="1"/>
    <col min="7" max="7" width="36.140625" customWidth="1"/>
    <col min="8" max="8" width="31.42578125" customWidth="1"/>
    <col min="9" max="9" width="28.28515625" customWidth="1"/>
  </cols>
  <sheetData>
    <row r="2" spans="2:9" ht="21.75" thickBot="1" x14ac:dyDescent="0.4">
      <c r="B2" s="150" t="s">
        <v>229</v>
      </c>
      <c r="C2" s="234"/>
      <c r="D2" s="234"/>
      <c r="E2" s="150" t="s">
        <v>230</v>
      </c>
      <c r="G2" s="237" t="s">
        <v>234</v>
      </c>
    </row>
    <row r="3" spans="2:9" ht="78.75" customHeight="1" thickBot="1" x14ac:dyDescent="0.4">
      <c r="B3" s="284" t="s">
        <v>11</v>
      </c>
      <c r="C3" s="285"/>
      <c r="D3" s="286"/>
      <c r="E3" s="287" t="s">
        <v>17</v>
      </c>
      <c r="F3" s="288"/>
      <c r="G3" s="288"/>
      <c r="H3" s="288"/>
      <c r="I3" s="288"/>
    </row>
    <row r="4" spans="2:9" s="1" customFormat="1" ht="36" customHeight="1" thickBot="1" x14ac:dyDescent="0.3">
      <c r="B4" s="243" t="s">
        <v>1</v>
      </c>
      <c r="C4" s="243" t="s">
        <v>4</v>
      </c>
      <c r="D4" s="243" t="s">
        <v>2</v>
      </c>
      <c r="E4" s="244" t="s">
        <v>12</v>
      </c>
      <c r="F4" s="244" t="s">
        <v>13</v>
      </c>
      <c r="G4" s="244" t="s">
        <v>14</v>
      </c>
      <c r="H4" s="244" t="s">
        <v>15</v>
      </c>
      <c r="I4" s="244" t="s">
        <v>16</v>
      </c>
    </row>
    <row r="5" spans="2:9" ht="18.75" customHeight="1" thickBot="1" x14ac:dyDescent="0.3">
      <c r="B5" s="245"/>
      <c r="C5" s="245"/>
      <c r="D5" s="245"/>
      <c r="E5" s="246"/>
      <c r="F5" s="246"/>
      <c r="G5" s="246"/>
      <c r="H5" s="246"/>
      <c r="I5" s="246"/>
    </row>
    <row r="6" spans="2:9" s="3" customFormat="1" ht="15" customHeight="1" thickBot="1" x14ac:dyDescent="0.3">
      <c r="B6" s="247" t="s">
        <v>8</v>
      </c>
      <c r="C6" s="247" t="s">
        <v>9</v>
      </c>
      <c r="D6" s="247" t="s">
        <v>10</v>
      </c>
      <c r="E6" s="247" t="s">
        <v>18</v>
      </c>
      <c r="F6" s="247" t="s">
        <v>19</v>
      </c>
      <c r="G6" s="247" t="s">
        <v>20</v>
      </c>
      <c r="H6" s="247" t="s">
        <v>21</v>
      </c>
      <c r="I6" s="247" t="s">
        <v>22</v>
      </c>
    </row>
    <row r="7" spans="2:9" ht="101.25" customHeight="1" x14ac:dyDescent="0.25">
      <c r="B7" s="374" t="s">
        <v>59</v>
      </c>
      <c r="C7" s="375" t="s">
        <v>3</v>
      </c>
      <c r="D7" s="376" t="s">
        <v>0</v>
      </c>
      <c r="E7" s="289" t="s">
        <v>23</v>
      </c>
      <c r="F7" s="282" t="s">
        <v>24</v>
      </c>
      <c r="G7" s="282" t="s">
        <v>25</v>
      </c>
      <c r="H7" s="282" t="s">
        <v>26</v>
      </c>
      <c r="I7" s="282" t="s">
        <v>27</v>
      </c>
    </row>
    <row r="8" spans="2:9" s="2" customFormat="1" ht="67.5" customHeight="1" thickBot="1" x14ac:dyDescent="0.3">
      <c r="B8" s="248" t="s">
        <v>5</v>
      </c>
      <c r="C8" s="249" t="s">
        <v>6</v>
      </c>
      <c r="D8" s="250" t="s">
        <v>7</v>
      </c>
      <c r="E8" s="290"/>
      <c r="F8" s="283"/>
      <c r="G8" s="283"/>
      <c r="H8" s="283"/>
      <c r="I8" s="283"/>
    </row>
    <row r="9" spans="2:9" s="241" customFormat="1" ht="15.75" x14ac:dyDescent="0.25">
      <c r="B9" s="242"/>
    </row>
    <row r="10" spans="2:9" s="241" customFormat="1" ht="30" x14ac:dyDescent="0.25">
      <c r="B10" s="281" t="s">
        <v>242</v>
      </c>
      <c r="C10" s="241" t="s">
        <v>243</v>
      </c>
      <c r="D10" s="241" t="s">
        <v>244</v>
      </c>
      <c r="G10" s="241" t="s">
        <v>245</v>
      </c>
      <c r="H10" s="241" t="s">
        <v>246</v>
      </c>
      <c r="I10" s="241" t="s">
        <v>247</v>
      </c>
    </row>
    <row r="11" spans="2:9" s="241" customFormat="1" ht="15.75" x14ac:dyDescent="0.25">
      <c r="B11" s="242"/>
    </row>
    <row r="12" spans="2:9" s="241" customFormat="1" ht="20.25" customHeight="1" x14ac:dyDescent="0.25"/>
    <row r="13" spans="2:9" s="241" customFormat="1" ht="16.5" customHeight="1" x14ac:dyDescent="0.25"/>
    <row r="14" spans="2:9" s="241" customFormat="1" ht="16.5" customHeight="1" x14ac:dyDescent="0.25"/>
    <row r="15" spans="2:9" s="241" customFormat="1" x14ac:dyDescent="0.25"/>
    <row r="16" spans="2:9" s="241" customFormat="1" x14ac:dyDescent="0.25"/>
    <row r="17" s="241" customFormat="1" x14ac:dyDescent="0.25"/>
    <row r="18" s="241" customFormat="1" x14ac:dyDescent="0.25"/>
    <row r="19" s="241" customFormat="1" ht="15.75" customHeight="1" x14ac:dyDescent="0.25"/>
    <row r="20" s="280" customFormat="1" x14ac:dyDescent="0.25"/>
    <row r="21" s="280" customFormat="1" x14ac:dyDescent="0.25"/>
    <row r="22" s="280" customFormat="1" ht="30.75" customHeight="1" x14ac:dyDescent="0.25"/>
    <row r="23" s="280" customFormat="1" x14ac:dyDescent="0.25"/>
    <row r="24" s="280" customFormat="1" x14ac:dyDescent="0.25"/>
    <row r="25" s="280" customFormat="1" x14ac:dyDescent="0.25"/>
    <row r="26" s="280" customFormat="1" x14ac:dyDescent="0.25"/>
    <row r="27" s="280" customFormat="1" x14ac:dyDescent="0.25"/>
    <row r="28" s="280" customFormat="1" x14ac:dyDescent="0.25"/>
    <row r="29" s="280" customFormat="1" x14ac:dyDescent="0.25"/>
    <row r="30" s="280" customFormat="1" x14ac:dyDescent="0.25"/>
    <row r="31" s="280" customFormat="1" x14ac:dyDescent="0.25"/>
    <row r="32" s="280" customFormat="1" x14ac:dyDescent="0.25"/>
    <row r="33" s="280" customFormat="1" x14ac:dyDescent="0.25"/>
    <row r="34" s="280" customFormat="1" x14ac:dyDescent="0.25"/>
    <row r="35" s="280" customFormat="1" x14ac:dyDescent="0.25"/>
    <row r="36" s="280" customFormat="1" x14ac:dyDescent="0.25"/>
    <row r="37" s="280" customFormat="1" x14ac:dyDescent="0.25"/>
    <row r="38" s="280" customFormat="1" x14ac:dyDescent="0.25"/>
    <row r="39" s="280" customFormat="1" x14ac:dyDescent="0.25"/>
    <row r="40" s="280" customFormat="1" x14ac:dyDescent="0.25"/>
    <row r="41" s="280" customFormat="1" x14ac:dyDescent="0.25"/>
    <row r="42" s="280" customFormat="1" x14ac:dyDescent="0.25"/>
    <row r="43" s="280" customFormat="1" x14ac:dyDescent="0.25"/>
    <row r="44" s="280" customFormat="1" x14ac:dyDescent="0.25"/>
    <row r="45" s="280" customFormat="1" x14ac:dyDescent="0.25"/>
    <row r="46" s="280" customFormat="1" x14ac:dyDescent="0.25"/>
    <row r="47" s="280" customFormat="1" x14ac:dyDescent="0.25"/>
    <row r="48" s="280" customFormat="1" x14ac:dyDescent="0.25"/>
    <row r="49" s="280" customFormat="1" x14ac:dyDescent="0.25"/>
    <row r="50" s="280" customFormat="1" x14ac:dyDescent="0.25"/>
    <row r="51" s="280" customFormat="1" x14ac:dyDescent="0.25"/>
  </sheetData>
  <mergeCells count="7">
    <mergeCell ref="I7:I8"/>
    <mergeCell ref="B3:D3"/>
    <mergeCell ref="E3:I3"/>
    <mergeCell ref="E7:E8"/>
    <mergeCell ref="F7:F8"/>
    <mergeCell ref="G7:G8"/>
    <mergeCell ref="H7:H8"/>
  </mergeCells>
  <pageMargins left="0.70866141732283472" right="0.70866141732283472" top="0.74803149606299213" bottom="0.74803149606299213" header="0.31496062992125984" footer="0.31496062992125984"/>
  <pageSetup paperSize="9" scale="46" orientation="landscape" horizontalDpi="4294967293"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N17"/>
  <sheetViews>
    <sheetView topLeftCell="A5" workbookViewId="0">
      <selection activeCell="E14" sqref="E14"/>
    </sheetView>
  </sheetViews>
  <sheetFormatPr defaultRowHeight="15" x14ac:dyDescent="0.25"/>
  <cols>
    <col min="2" max="2" width="23" customWidth="1"/>
    <col min="3" max="3" width="3.28515625" customWidth="1"/>
    <col min="4" max="4" width="62" customWidth="1"/>
    <col min="5" max="5" width="51.140625" customWidth="1"/>
    <col min="6" max="6" width="24.42578125" customWidth="1"/>
    <col min="7" max="14" width="9.7109375" customWidth="1"/>
    <col min="15" max="17" width="4.7109375" customWidth="1"/>
  </cols>
  <sheetData>
    <row r="2" spans="1:14" ht="18.75" x14ac:dyDescent="0.3">
      <c r="B2" s="150"/>
    </row>
    <row r="3" spans="1:14" ht="48" customHeight="1" x14ac:dyDescent="0.25">
      <c r="B3" s="297" t="s">
        <v>237</v>
      </c>
      <c r="C3" s="297"/>
      <c r="D3" s="298"/>
      <c r="E3" s="298"/>
      <c r="F3" s="298"/>
      <c r="G3" s="298"/>
      <c r="H3" s="298"/>
      <c r="I3" s="298"/>
      <c r="J3" s="298"/>
      <c r="K3" s="298"/>
      <c r="L3" s="298"/>
      <c r="M3" s="298"/>
      <c r="N3" s="4"/>
    </row>
    <row r="4" spans="1:14" ht="21.75" thickBot="1" x14ac:dyDescent="0.4">
      <c r="B4" s="237" t="s">
        <v>233</v>
      </c>
      <c r="G4" s="237" t="s">
        <v>232</v>
      </c>
    </row>
    <row r="5" spans="1:14" ht="37.5" customHeight="1" thickBot="1" x14ac:dyDescent="0.3">
      <c r="B5" s="6" t="s">
        <v>41</v>
      </c>
      <c r="C5" s="301" t="s">
        <v>42</v>
      </c>
      <c r="D5" s="302"/>
      <c r="E5" s="6" t="s">
        <v>43</v>
      </c>
      <c r="F5" s="6" t="s">
        <v>238</v>
      </c>
      <c r="G5" s="301" t="s">
        <v>44</v>
      </c>
      <c r="H5" s="307"/>
      <c r="I5" s="307"/>
      <c r="J5" s="307"/>
      <c r="K5" s="307"/>
      <c r="L5" s="307"/>
      <c r="M5" s="307"/>
      <c r="N5" s="302"/>
    </row>
    <row r="6" spans="1:14" ht="19.5" customHeight="1" thickBot="1" x14ac:dyDescent="0.3">
      <c r="B6" s="251"/>
      <c r="C6" s="252"/>
      <c r="D6" s="253"/>
      <c r="E6" s="251"/>
      <c r="F6" s="251"/>
      <c r="G6" s="310"/>
      <c r="H6" s="311"/>
      <c r="I6" s="311"/>
      <c r="J6" s="311"/>
      <c r="K6" s="311"/>
      <c r="L6" s="311"/>
      <c r="M6" s="311"/>
      <c r="N6" s="312"/>
    </row>
    <row r="7" spans="1:14" ht="15.75" thickBot="1" x14ac:dyDescent="0.3">
      <c r="B7" s="276" t="s">
        <v>28</v>
      </c>
      <c r="C7" s="308" t="s">
        <v>29</v>
      </c>
      <c r="D7" s="309"/>
      <c r="E7" s="276" t="s">
        <v>30</v>
      </c>
      <c r="F7" s="276" t="s">
        <v>31</v>
      </c>
      <c r="G7" s="304" t="s">
        <v>32</v>
      </c>
      <c r="H7" s="305"/>
      <c r="I7" s="305"/>
      <c r="J7" s="305"/>
      <c r="K7" s="305"/>
      <c r="L7" s="305"/>
      <c r="M7" s="305"/>
      <c r="N7" s="306"/>
    </row>
    <row r="8" spans="1:14" ht="18" customHeight="1" thickBot="1" x14ac:dyDescent="0.3">
      <c r="B8" s="270"/>
      <c r="C8" s="271"/>
      <c r="D8" s="272"/>
      <c r="E8" s="270"/>
      <c r="F8" s="270"/>
      <c r="G8" s="303" t="s">
        <v>36</v>
      </c>
      <c r="H8" s="303"/>
      <c r="I8" s="303" t="s">
        <v>37</v>
      </c>
      <c r="J8" s="303"/>
      <c r="K8" s="303" t="s">
        <v>38</v>
      </c>
      <c r="L8" s="303"/>
      <c r="M8" s="299" t="s">
        <v>189</v>
      </c>
      <c r="N8" s="300"/>
    </row>
    <row r="9" spans="1:14" ht="15.75" thickBot="1" x14ac:dyDescent="0.3">
      <c r="B9" s="273"/>
      <c r="C9" s="274"/>
      <c r="D9" s="275"/>
      <c r="E9" s="273"/>
      <c r="F9" s="273"/>
      <c r="G9" s="254" t="s">
        <v>39</v>
      </c>
      <c r="H9" s="254" t="s">
        <v>40</v>
      </c>
      <c r="I9" s="254" t="s">
        <v>39</v>
      </c>
      <c r="J9" s="254" t="s">
        <v>40</v>
      </c>
      <c r="K9" s="254" t="s">
        <v>39</v>
      </c>
      <c r="L9" s="254" t="s">
        <v>40</v>
      </c>
      <c r="M9" s="254" t="s">
        <v>39</v>
      </c>
      <c r="N9" s="255" t="s">
        <v>40</v>
      </c>
    </row>
    <row r="10" spans="1:14" ht="16.5" customHeight="1" x14ac:dyDescent="0.25">
      <c r="A10" t="s">
        <v>56</v>
      </c>
      <c r="B10" s="291" t="s">
        <v>33</v>
      </c>
      <c r="C10" s="256">
        <v>1</v>
      </c>
      <c r="D10" s="257" t="s">
        <v>46</v>
      </c>
      <c r="E10" s="258" t="s">
        <v>54</v>
      </c>
      <c r="F10" s="294" t="s">
        <v>58</v>
      </c>
      <c r="G10" s="277"/>
      <c r="H10" s="255"/>
      <c r="I10" s="255"/>
      <c r="J10" s="255"/>
      <c r="K10" s="255"/>
      <c r="L10" s="255"/>
      <c r="M10" s="255"/>
      <c r="N10" s="255"/>
    </row>
    <row r="11" spans="1:14" ht="30" customHeight="1" x14ac:dyDescent="0.25">
      <c r="B11" s="292"/>
      <c r="C11" s="259">
        <v>2</v>
      </c>
      <c r="D11" s="260" t="s">
        <v>45</v>
      </c>
      <c r="E11" s="261" t="s">
        <v>55</v>
      </c>
      <c r="F11" s="295"/>
      <c r="G11" s="262"/>
      <c r="H11" s="262"/>
      <c r="I11" s="262"/>
      <c r="J11" s="262"/>
      <c r="K11" s="262"/>
      <c r="L11" s="262"/>
      <c r="M11" s="262"/>
      <c r="N11" s="262"/>
    </row>
    <row r="12" spans="1:14" ht="30.75" thickBot="1" x14ac:dyDescent="0.3">
      <c r="B12" s="293"/>
      <c r="C12" s="263">
        <v>3</v>
      </c>
      <c r="D12" s="264" t="s">
        <v>57</v>
      </c>
      <c r="E12" s="265" t="s">
        <v>241</v>
      </c>
      <c r="F12" s="296"/>
      <c r="G12" s="266"/>
      <c r="H12" s="266"/>
      <c r="I12" s="266"/>
      <c r="J12" s="279"/>
      <c r="K12" s="266"/>
      <c r="L12" s="266"/>
      <c r="M12" s="266"/>
      <c r="N12" s="267"/>
    </row>
    <row r="13" spans="1:14" x14ac:dyDescent="0.25">
      <c r="B13" s="291" t="s">
        <v>107</v>
      </c>
      <c r="C13" s="268">
        <v>1</v>
      </c>
      <c r="D13" s="257" t="s">
        <v>47</v>
      </c>
      <c r="E13" s="258" t="s">
        <v>51</v>
      </c>
      <c r="F13" s="294" t="s">
        <v>35</v>
      </c>
      <c r="G13" s="278"/>
      <c r="H13" s="267"/>
      <c r="I13" s="278"/>
      <c r="J13" s="267"/>
      <c r="K13" s="278"/>
      <c r="L13" s="267"/>
      <c r="M13" s="278"/>
      <c r="N13" s="255"/>
    </row>
    <row r="14" spans="1:14" ht="19.5" customHeight="1" x14ac:dyDescent="0.25">
      <c r="B14" s="292"/>
      <c r="C14" s="259">
        <v>2</v>
      </c>
      <c r="D14" s="260" t="s">
        <v>48</v>
      </c>
      <c r="E14" s="261" t="s">
        <v>52</v>
      </c>
      <c r="F14" s="295"/>
      <c r="G14" s="262"/>
      <c r="H14" s="262"/>
      <c r="I14" s="262"/>
      <c r="J14" s="262"/>
      <c r="K14" s="262"/>
      <c r="L14" s="262"/>
      <c r="M14" s="262"/>
      <c r="N14" s="262"/>
    </row>
    <row r="15" spans="1:14" ht="16.5" customHeight="1" x14ac:dyDescent="0.25">
      <c r="B15" s="292"/>
      <c r="C15" s="259">
        <v>3</v>
      </c>
      <c r="D15" s="260" t="s">
        <v>49</v>
      </c>
      <c r="E15" s="261" t="s">
        <v>53</v>
      </c>
      <c r="F15" s="295"/>
      <c r="G15" s="262"/>
      <c r="H15" s="262"/>
      <c r="I15" s="262"/>
      <c r="J15" s="262"/>
      <c r="K15" s="262"/>
      <c r="L15" s="262"/>
      <c r="M15" s="262"/>
      <c r="N15" s="262"/>
    </row>
    <row r="16" spans="1:14" ht="23.25" customHeight="1" thickBot="1" x14ac:dyDescent="0.3">
      <c r="B16" s="293"/>
      <c r="C16" s="263">
        <v>4</v>
      </c>
      <c r="D16" s="264" t="s">
        <v>50</v>
      </c>
      <c r="E16" s="265" t="s">
        <v>60</v>
      </c>
      <c r="F16" s="296"/>
      <c r="G16" s="266"/>
      <c r="H16" s="266"/>
      <c r="I16" s="266"/>
      <c r="J16" s="266"/>
      <c r="K16" s="266"/>
      <c r="L16" s="266"/>
      <c r="M16" s="266"/>
      <c r="N16" s="269"/>
    </row>
    <row r="17" spans="4:5" ht="15.75" x14ac:dyDescent="0.25">
      <c r="D17" s="5"/>
      <c r="E17" s="5"/>
    </row>
  </sheetData>
  <mergeCells count="14">
    <mergeCell ref="B13:B16"/>
    <mergeCell ref="F13:F16"/>
    <mergeCell ref="F10:F12"/>
    <mergeCell ref="B3:M3"/>
    <mergeCell ref="M8:N8"/>
    <mergeCell ref="B10:B12"/>
    <mergeCell ref="C5:D5"/>
    <mergeCell ref="K8:L8"/>
    <mergeCell ref="G7:N7"/>
    <mergeCell ref="G8:H8"/>
    <mergeCell ref="I8:J8"/>
    <mergeCell ref="G5:N5"/>
    <mergeCell ref="C7:D7"/>
    <mergeCell ref="G6:N6"/>
  </mergeCells>
  <pageMargins left="0.7" right="0.7" top="0.75" bottom="0.75" header="0.3" footer="0.3"/>
  <pageSetup paperSize="9" orientation="portrait" horizontalDpi="4294967293"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Q40"/>
  <sheetViews>
    <sheetView topLeftCell="A8" workbookViewId="0">
      <selection activeCell="Q28" sqref="Q28"/>
    </sheetView>
  </sheetViews>
  <sheetFormatPr defaultRowHeight="15" x14ac:dyDescent="0.25"/>
  <cols>
    <col min="2" max="2" width="2.7109375" customWidth="1"/>
    <col min="3" max="3" width="4.42578125" customWidth="1"/>
    <col min="4" max="4" width="4.5703125" customWidth="1"/>
    <col min="5" max="5" width="30.28515625" customWidth="1"/>
    <col min="6" max="9" width="3.7109375" customWidth="1"/>
    <col min="10" max="10" width="7.140625" customWidth="1"/>
    <col min="11" max="11" width="3.7109375" customWidth="1"/>
    <col min="12" max="12" width="7.28515625" customWidth="1"/>
    <col min="13" max="13" width="4.42578125" customWidth="1"/>
    <col min="14" max="14" width="7.42578125" customWidth="1"/>
    <col min="15" max="15" width="8.7109375" customWidth="1"/>
    <col min="16" max="16" width="13.85546875" customWidth="1"/>
    <col min="17" max="17" width="11.7109375" customWidth="1"/>
  </cols>
  <sheetData>
    <row r="4" spans="2:17" ht="28.5" customHeight="1" x14ac:dyDescent="0.25">
      <c r="B4" s="332" t="s">
        <v>112</v>
      </c>
      <c r="C4" s="332"/>
      <c r="D4" s="332"/>
      <c r="E4" s="332"/>
      <c r="F4" s="332"/>
      <c r="G4" s="332"/>
      <c r="H4" s="332"/>
      <c r="I4" s="332"/>
      <c r="J4" s="332"/>
      <c r="K4" s="332"/>
      <c r="L4" s="332"/>
      <c r="M4" s="332"/>
      <c r="N4" s="332"/>
      <c r="O4" s="332"/>
      <c r="P4" s="332"/>
      <c r="Q4" s="332"/>
    </row>
    <row r="5" spans="2:17" ht="14.25" customHeight="1" x14ac:dyDescent="0.25">
      <c r="B5" s="346" t="s">
        <v>235</v>
      </c>
      <c r="C5" s="346"/>
      <c r="D5" s="346"/>
      <c r="E5" s="346"/>
      <c r="F5" s="346"/>
      <c r="G5" s="346"/>
      <c r="H5" s="346"/>
      <c r="I5" s="346"/>
      <c r="J5" s="346"/>
      <c r="K5" s="346"/>
      <c r="L5" s="346"/>
      <c r="M5" s="346"/>
      <c r="N5" s="346"/>
      <c r="O5" s="346"/>
      <c r="P5" s="346"/>
      <c r="Q5" s="346"/>
    </row>
    <row r="6" spans="2:17" x14ac:dyDescent="0.25">
      <c r="B6" s="333" t="s">
        <v>61</v>
      </c>
      <c r="C6" s="333"/>
      <c r="D6" s="333"/>
      <c r="E6" s="333"/>
      <c r="F6" s="333"/>
      <c r="G6" s="333"/>
      <c r="H6" s="333"/>
      <c r="I6" s="333"/>
      <c r="J6" s="333"/>
      <c r="K6" s="333"/>
      <c r="L6" s="333"/>
      <c r="M6" s="333"/>
      <c r="N6" s="333"/>
      <c r="O6" s="333"/>
      <c r="P6" s="333"/>
      <c r="Q6" s="333"/>
    </row>
    <row r="7" spans="2:17" x14ac:dyDescent="0.25">
      <c r="B7" s="333" t="s">
        <v>148</v>
      </c>
      <c r="C7" s="333"/>
      <c r="D7" s="333"/>
      <c r="E7" s="333"/>
      <c r="F7" s="333"/>
      <c r="G7" s="333"/>
      <c r="H7" s="333"/>
      <c r="I7" s="333"/>
      <c r="J7" s="333"/>
      <c r="K7" s="333"/>
      <c r="L7" s="333"/>
      <c r="M7" s="333"/>
      <c r="N7" s="333"/>
      <c r="O7" s="333"/>
      <c r="P7" s="333"/>
      <c r="Q7" s="333"/>
    </row>
    <row r="8" spans="2:17" x14ac:dyDescent="0.25">
      <c r="B8" s="333" t="s">
        <v>111</v>
      </c>
      <c r="C8" s="333"/>
      <c r="D8" s="333"/>
      <c r="E8" s="333"/>
      <c r="F8" s="333"/>
      <c r="G8" s="333"/>
      <c r="H8" s="333"/>
      <c r="I8" s="333"/>
      <c r="J8" s="333"/>
      <c r="K8" s="333"/>
      <c r="L8" s="333"/>
      <c r="M8" s="333"/>
      <c r="N8" s="333"/>
      <c r="O8" s="333"/>
      <c r="P8" s="333"/>
      <c r="Q8" s="333"/>
    </row>
    <row r="9" spans="2:17" ht="15.75" thickBot="1" x14ac:dyDescent="0.3">
      <c r="B9" s="10"/>
      <c r="C9" s="10"/>
      <c r="D9" s="10"/>
      <c r="E9" s="10"/>
      <c r="F9" s="10"/>
      <c r="G9" s="10"/>
      <c r="H9" s="10"/>
      <c r="I9" s="10"/>
      <c r="J9" s="10"/>
      <c r="K9" s="10"/>
      <c r="L9" s="10"/>
      <c r="M9" s="10"/>
      <c r="N9" s="8"/>
      <c r="O9" s="8"/>
      <c r="P9" s="9"/>
      <c r="Q9" s="9"/>
    </row>
    <row r="10" spans="2:17" x14ac:dyDescent="0.25">
      <c r="B10" s="334" t="s">
        <v>62</v>
      </c>
      <c r="C10" s="335"/>
      <c r="D10" s="335"/>
      <c r="E10" s="335"/>
      <c r="F10" s="336"/>
      <c r="G10" s="336"/>
      <c r="H10" s="336"/>
      <c r="I10" s="336"/>
      <c r="J10" s="336"/>
      <c r="K10" s="336"/>
      <c r="L10" s="336"/>
      <c r="M10" s="337"/>
      <c r="N10" s="342" t="s">
        <v>63</v>
      </c>
      <c r="O10" s="342"/>
      <c r="P10" s="342" t="s">
        <v>64</v>
      </c>
      <c r="Q10" s="344" t="s">
        <v>65</v>
      </c>
    </row>
    <row r="11" spans="2:17" x14ac:dyDescent="0.25">
      <c r="B11" s="338"/>
      <c r="C11" s="339"/>
      <c r="D11" s="339"/>
      <c r="E11" s="339"/>
      <c r="F11" s="340"/>
      <c r="G11" s="340"/>
      <c r="H11" s="340"/>
      <c r="I11" s="340"/>
      <c r="J11" s="340"/>
      <c r="K11" s="340"/>
      <c r="L11" s="340"/>
      <c r="M11" s="341"/>
      <c r="N11" s="11" t="s">
        <v>66</v>
      </c>
      <c r="O11" s="11" t="s">
        <v>67</v>
      </c>
      <c r="P11" s="343"/>
      <c r="Q11" s="345"/>
    </row>
    <row r="12" spans="2:17" x14ac:dyDescent="0.25">
      <c r="B12" s="317">
        <v>1</v>
      </c>
      <c r="C12" s="318"/>
      <c r="D12" s="318"/>
      <c r="E12" s="318"/>
      <c r="F12" s="319"/>
      <c r="G12" s="319"/>
      <c r="H12" s="319"/>
      <c r="I12" s="319"/>
      <c r="J12" s="319"/>
      <c r="K12" s="319"/>
      <c r="L12" s="319"/>
      <c r="M12" s="320"/>
      <c r="N12" s="11">
        <v>2</v>
      </c>
      <c r="O12" s="11">
        <v>3</v>
      </c>
      <c r="P12" s="11">
        <v>4</v>
      </c>
      <c r="Q12" s="12" t="s">
        <v>68</v>
      </c>
    </row>
    <row r="13" spans="2:17" x14ac:dyDescent="0.25">
      <c r="B13" s="321" t="s">
        <v>108</v>
      </c>
      <c r="C13" s="322"/>
      <c r="D13" s="322"/>
      <c r="E13" s="322"/>
      <c r="F13" s="323"/>
      <c r="G13" s="323"/>
      <c r="H13" s="323"/>
      <c r="I13" s="323"/>
      <c r="J13" s="323"/>
      <c r="K13" s="323"/>
      <c r="L13" s="323"/>
      <c r="M13" s="324"/>
      <c r="N13" s="13"/>
      <c r="O13" s="13"/>
      <c r="P13" s="13"/>
      <c r="Q13" s="14"/>
    </row>
    <row r="14" spans="2:17" x14ac:dyDescent="0.25">
      <c r="B14" s="15">
        <v>1</v>
      </c>
      <c r="C14" s="16" t="s">
        <v>109</v>
      </c>
      <c r="D14" s="17"/>
      <c r="E14" s="17"/>
      <c r="F14" s="17"/>
      <c r="G14" s="17"/>
      <c r="H14" s="17"/>
      <c r="I14" s="17"/>
      <c r="J14" s="17"/>
      <c r="K14" s="17"/>
      <c r="L14" s="17"/>
      <c r="M14" s="18"/>
      <c r="N14" s="19"/>
      <c r="O14" s="19"/>
      <c r="P14" s="20"/>
      <c r="Q14" s="21"/>
    </row>
    <row r="15" spans="2:17" x14ac:dyDescent="0.25">
      <c r="B15" s="22"/>
      <c r="C15" s="23" t="s">
        <v>69</v>
      </c>
      <c r="D15" s="8"/>
      <c r="E15" s="8"/>
      <c r="F15" s="24"/>
      <c r="G15" s="24"/>
      <c r="H15" s="24"/>
      <c r="I15" s="24"/>
      <c r="J15" s="24"/>
      <c r="K15" s="24"/>
      <c r="L15" s="24"/>
      <c r="M15" s="25"/>
      <c r="N15" s="26"/>
      <c r="O15" s="26"/>
      <c r="P15" s="27"/>
      <c r="Q15" s="28"/>
    </row>
    <row r="16" spans="2:17" ht="25.5" customHeight="1" x14ac:dyDescent="0.25">
      <c r="B16" s="22"/>
      <c r="C16" s="29" t="s">
        <v>70</v>
      </c>
      <c r="D16" s="330" t="s">
        <v>110</v>
      </c>
      <c r="E16" s="330"/>
      <c r="F16" s="330"/>
      <c r="G16" s="330"/>
      <c r="H16" s="330"/>
      <c r="I16" s="330"/>
      <c r="J16" s="330"/>
      <c r="K16" s="330"/>
      <c r="L16" s="330"/>
      <c r="M16" s="331"/>
      <c r="N16" s="26"/>
      <c r="O16" s="26"/>
      <c r="P16" s="27"/>
      <c r="Q16" s="28"/>
    </row>
    <row r="17" spans="2:17" ht="15.95" customHeight="1" x14ac:dyDescent="0.25">
      <c r="B17" s="22"/>
      <c r="C17" s="24"/>
      <c r="D17" s="30" t="s">
        <v>71</v>
      </c>
      <c r="E17" s="31" t="s">
        <v>72</v>
      </c>
      <c r="F17" s="30">
        <v>1</v>
      </c>
      <c r="G17" s="30" t="s">
        <v>73</v>
      </c>
      <c r="H17" s="30" t="s">
        <v>74</v>
      </c>
      <c r="I17" s="30">
        <v>1</v>
      </c>
      <c r="J17" s="30" t="s">
        <v>75</v>
      </c>
      <c r="K17" s="30" t="s">
        <v>74</v>
      </c>
      <c r="L17" s="24">
        <v>250000</v>
      </c>
      <c r="M17" s="25"/>
      <c r="N17" s="30" t="s">
        <v>76</v>
      </c>
      <c r="O17" s="26">
        <f t="shared" ref="O17:O23" si="0">F17*I17</f>
        <v>1</v>
      </c>
      <c r="P17" s="24">
        <f>F17*I17*L17</f>
        <v>250000</v>
      </c>
      <c r="Q17" s="28">
        <f t="shared" ref="Q17:Q23" si="1">O17*P17</f>
        <v>250000</v>
      </c>
    </row>
    <row r="18" spans="2:17" ht="15.95" customHeight="1" x14ac:dyDescent="0.25">
      <c r="B18" s="22"/>
      <c r="C18" s="24"/>
      <c r="D18" s="30" t="s">
        <v>77</v>
      </c>
      <c r="E18" s="31" t="s">
        <v>78</v>
      </c>
      <c r="F18" s="30">
        <v>1</v>
      </c>
      <c r="G18" s="29" t="s">
        <v>73</v>
      </c>
      <c r="H18" s="30" t="s">
        <v>74</v>
      </c>
      <c r="I18" s="30">
        <v>1</v>
      </c>
      <c r="J18" s="30" t="s">
        <v>75</v>
      </c>
      <c r="K18" s="30" t="s">
        <v>74</v>
      </c>
      <c r="L18" s="24">
        <v>50000</v>
      </c>
      <c r="M18" s="25"/>
      <c r="N18" s="30" t="s">
        <v>76</v>
      </c>
      <c r="O18" s="26">
        <f t="shared" si="0"/>
        <v>1</v>
      </c>
      <c r="P18" s="24">
        <f t="shared" ref="P18:P23" si="2">L18</f>
        <v>50000</v>
      </c>
      <c r="Q18" s="28">
        <f t="shared" si="1"/>
        <v>50000</v>
      </c>
    </row>
    <row r="19" spans="2:17" ht="15.75" customHeight="1" x14ac:dyDescent="0.25">
      <c r="B19" s="32"/>
      <c r="C19" s="33"/>
      <c r="D19" s="34" t="s">
        <v>79</v>
      </c>
      <c r="E19" s="35" t="s">
        <v>80</v>
      </c>
      <c r="F19" s="34">
        <v>3</v>
      </c>
      <c r="G19" s="38" t="s">
        <v>73</v>
      </c>
      <c r="H19" s="34" t="s">
        <v>74</v>
      </c>
      <c r="I19" s="30">
        <v>1</v>
      </c>
      <c r="J19" s="30" t="s">
        <v>75</v>
      </c>
      <c r="K19" s="34" t="s">
        <v>74</v>
      </c>
      <c r="L19" s="33">
        <v>50000</v>
      </c>
      <c r="M19" s="36"/>
      <c r="N19" s="30" t="s">
        <v>76</v>
      </c>
      <c r="O19" s="26">
        <f t="shared" si="0"/>
        <v>3</v>
      </c>
      <c r="P19" s="24">
        <f t="shared" si="2"/>
        <v>50000</v>
      </c>
      <c r="Q19" s="28">
        <f t="shared" si="1"/>
        <v>150000</v>
      </c>
    </row>
    <row r="20" spans="2:17" ht="16.5" customHeight="1" x14ac:dyDescent="0.25">
      <c r="B20" s="32"/>
      <c r="C20" s="33"/>
      <c r="D20" s="34" t="s">
        <v>81</v>
      </c>
      <c r="E20" s="37" t="s">
        <v>82</v>
      </c>
      <c r="F20" s="34">
        <v>4</v>
      </c>
      <c r="G20" s="34" t="s">
        <v>73</v>
      </c>
      <c r="H20" s="34" t="s">
        <v>74</v>
      </c>
      <c r="I20" s="30">
        <v>1</v>
      </c>
      <c r="J20" s="30" t="s">
        <v>75</v>
      </c>
      <c r="K20" s="34" t="s">
        <v>74</v>
      </c>
      <c r="L20" s="33">
        <v>20000</v>
      </c>
      <c r="M20" s="36"/>
      <c r="N20" s="34" t="s">
        <v>76</v>
      </c>
      <c r="O20" s="26">
        <f t="shared" si="0"/>
        <v>4</v>
      </c>
      <c r="P20" s="24">
        <f t="shared" si="2"/>
        <v>20000</v>
      </c>
      <c r="Q20" s="28">
        <f t="shared" si="1"/>
        <v>80000</v>
      </c>
    </row>
    <row r="21" spans="2:17" ht="15.95" customHeight="1" x14ac:dyDescent="0.25">
      <c r="B21" s="32"/>
      <c r="C21" s="33"/>
      <c r="D21" s="34" t="s">
        <v>83</v>
      </c>
      <c r="E21" s="35" t="s">
        <v>84</v>
      </c>
      <c r="F21" s="34">
        <v>24</v>
      </c>
      <c r="G21" s="34" t="s">
        <v>73</v>
      </c>
      <c r="H21" s="34" t="s">
        <v>74</v>
      </c>
      <c r="I21" s="30">
        <v>1</v>
      </c>
      <c r="J21" s="30" t="s">
        <v>75</v>
      </c>
      <c r="K21" s="34" t="s">
        <v>74</v>
      </c>
      <c r="L21" s="33">
        <v>50000</v>
      </c>
      <c r="M21" s="36"/>
      <c r="N21" s="34" t="s">
        <v>76</v>
      </c>
      <c r="O21" s="26">
        <f t="shared" si="0"/>
        <v>24</v>
      </c>
      <c r="P21" s="24">
        <f t="shared" si="2"/>
        <v>50000</v>
      </c>
      <c r="Q21" s="28">
        <f t="shared" si="1"/>
        <v>1200000</v>
      </c>
    </row>
    <row r="22" spans="2:17" ht="15.95" customHeight="1" x14ac:dyDescent="0.25">
      <c r="B22" s="32"/>
      <c r="C22" s="33"/>
      <c r="D22" s="38" t="s">
        <v>85</v>
      </c>
      <c r="E22" s="35" t="s">
        <v>86</v>
      </c>
      <c r="F22" s="34">
        <v>24</v>
      </c>
      <c r="G22" s="34" t="s">
        <v>73</v>
      </c>
      <c r="H22" s="34" t="s">
        <v>74</v>
      </c>
      <c r="I22" s="30">
        <v>1</v>
      </c>
      <c r="J22" s="30" t="s">
        <v>75</v>
      </c>
      <c r="K22" s="34" t="s">
        <v>74</v>
      </c>
      <c r="L22" s="33">
        <v>20000</v>
      </c>
      <c r="M22" s="36"/>
      <c r="N22" s="34" t="s">
        <v>76</v>
      </c>
      <c r="O22" s="26">
        <f t="shared" si="0"/>
        <v>24</v>
      </c>
      <c r="P22" s="24">
        <f t="shared" si="2"/>
        <v>20000</v>
      </c>
      <c r="Q22" s="28">
        <f t="shared" si="1"/>
        <v>480000</v>
      </c>
    </row>
    <row r="23" spans="2:17" ht="15.95" customHeight="1" x14ac:dyDescent="0.25">
      <c r="B23" s="32"/>
      <c r="C23" s="33"/>
      <c r="D23" s="39" t="s">
        <v>87</v>
      </c>
      <c r="E23" s="35" t="s">
        <v>88</v>
      </c>
      <c r="F23" s="34">
        <v>24</v>
      </c>
      <c r="G23" s="38" t="s">
        <v>73</v>
      </c>
      <c r="H23" s="34" t="s">
        <v>74</v>
      </c>
      <c r="I23" s="30">
        <v>1</v>
      </c>
      <c r="J23" s="29" t="s">
        <v>89</v>
      </c>
      <c r="K23" s="34" t="s">
        <v>74</v>
      </c>
      <c r="L23" s="33">
        <v>20000</v>
      </c>
      <c r="M23" s="36"/>
      <c r="N23" s="38" t="s">
        <v>89</v>
      </c>
      <c r="O23" s="26">
        <f t="shared" si="0"/>
        <v>24</v>
      </c>
      <c r="P23" s="24">
        <f t="shared" si="2"/>
        <v>20000</v>
      </c>
      <c r="Q23" s="28">
        <f t="shared" si="1"/>
        <v>480000</v>
      </c>
    </row>
    <row r="24" spans="2:17" x14ac:dyDescent="0.25">
      <c r="B24" s="32"/>
      <c r="C24" s="33"/>
      <c r="D24" s="34"/>
      <c r="E24" s="33"/>
      <c r="F24" s="33"/>
      <c r="G24" s="33"/>
      <c r="H24" s="33"/>
      <c r="I24" s="33"/>
      <c r="J24" s="33"/>
      <c r="K24" s="33"/>
      <c r="L24" s="33"/>
      <c r="M24" s="36"/>
      <c r="N24" s="40"/>
      <c r="O24" s="41"/>
      <c r="P24" s="42"/>
      <c r="Q24" s="43"/>
    </row>
    <row r="25" spans="2:17" x14ac:dyDescent="0.25">
      <c r="B25" s="32"/>
      <c r="C25" s="33"/>
      <c r="D25" s="34"/>
      <c r="E25" s="33"/>
      <c r="F25" s="33"/>
      <c r="G25" s="33"/>
      <c r="H25" s="33"/>
      <c r="I25" s="33"/>
      <c r="J25" s="33"/>
      <c r="K25" s="33"/>
      <c r="L25" s="33"/>
      <c r="M25" s="36"/>
      <c r="N25" s="40"/>
      <c r="O25" s="41"/>
      <c r="P25" s="42"/>
      <c r="Q25" s="43"/>
    </row>
    <row r="26" spans="2:17" x14ac:dyDescent="0.25">
      <c r="B26" s="44"/>
      <c r="C26" s="45"/>
      <c r="D26" s="45"/>
      <c r="E26" s="45"/>
      <c r="F26" s="45"/>
      <c r="G26" s="45"/>
      <c r="H26" s="45"/>
      <c r="I26" s="45"/>
      <c r="J26" s="45"/>
      <c r="K26" s="45"/>
      <c r="L26" s="45"/>
      <c r="M26" s="46"/>
      <c r="N26" s="47"/>
      <c r="O26" s="47"/>
      <c r="P26" s="48"/>
      <c r="Q26" s="49"/>
    </row>
    <row r="27" spans="2:17" ht="15.75" thickBot="1" x14ac:dyDescent="0.3">
      <c r="B27" s="50" t="s">
        <v>90</v>
      </c>
      <c r="C27" s="68"/>
      <c r="D27" s="68"/>
      <c r="E27" s="68"/>
      <c r="F27" s="68"/>
      <c r="G27" s="68"/>
      <c r="H27" s="68"/>
      <c r="I27" s="68"/>
      <c r="J27" s="68"/>
      <c r="K27" s="68"/>
      <c r="L27" s="68"/>
      <c r="M27" s="68"/>
      <c r="N27" s="68"/>
      <c r="O27" s="68"/>
      <c r="P27" s="69"/>
      <c r="Q27" s="70">
        <f>SUM(Q17:Q23)</f>
        <v>2690000</v>
      </c>
    </row>
    <row r="28" spans="2:17" ht="15.75" customHeight="1" thickBot="1" x14ac:dyDescent="0.3">
      <c r="B28" s="80"/>
      <c r="C28" s="81"/>
      <c r="D28" s="81"/>
      <c r="E28" s="81"/>
      <c r="F28" s="81"/>
      <c r="G28" s="81"/>
      <c r="H28" s="81"/>
      <c r="I28" s="81"/>
      <c r="J28" s="81"/>
      <c r="K28" s="81"/>
      <c r="L28" s="81"/>
      <c r="M28" s="328" t="s">
        <v>239</v>
      </c>
      <c r="N28" s="328"/>
      <c r="O28" s="328"/>
      <c r="P28" s="329"/>
      <c r="Q28" s="51">
        <f>Q27/24</f>
        <v>112083.33333333333</v>
      </c>
    </row>
    <row r="29" spans="2:17" ht="15.75" thickBot="1" x14ac:dyDescent="0.3">
      <c r="B29" s="52"/>
      <c r="C29" s="52"/>
      <c r="D29" s="52"/>
      <c r="E29" s="52"/>
      <c r="F29" s="52"/>
      <c r="G29" s="52"/>
      <c r="H29" s="52"/>
      <c r="I29" s="52"/>
      <c r="J29" s="52"/>
      <c r="K29" s="52"/>
      <c r="L29" s="52"/>
      <c r="M29" s="52"/>
      <c r="N29" s="52"/>
      <c r="O29" s="52"/>
      <c r="P29" s="52"/>
      <c r="Q29" s="53"/>
    </row>
    <row r="30" spans="2:17" x14ac:dyDescent="0.25">
      <c r="B30" s="325" t="s">
        <v>91</v>
      </c>
      <c r="C30" s="326"/>
      <c r="D30" s="326"/>
      <c r="E30" s="326"/>
      <c r="F30" s="54"/>
      <c r="G30" s="54"/>
      <c r="H30" s="54"/>
      <c r="I30" s="54"/>
      <c r="J30" s="54"/>
      <c r="K30" s="54"/>
      <c r="L30" s="54"/>
      <c r="M30" s="54"/>
      <c r="N30" s="55"/>
      <c r="O30" s="55"/>
      <c r="P30" s="55"/>
      <c r="Q30" s="56"/>
    </row>
    <row r="31" spans="2:17" x14ac:dyDescent="0.25">
      <c r="B31" s="57" t="s">
        <v>92</v>
      </c>
      <c r="C31" s="58" t="s">
        <v>93</v>
      </c>
      <c r="D31" s="58"/>
      <c r="E31" s="58"/>
      <c r="F31" s="84">
        <v>1</v>
      </c>
      <c r="G31" s="84" t="s">
        <v>89</v>
      </c>
      <c r="H31" s="84" t="s">
        <v>74</v>
      </c>
      <c r="I31" s="85">
        <v>1</v>
      </c>
      <c r="J31" s="85" t="s">
        <v>94</v>
      </c>
      <c r="K31" s="85" t="s">
        <v>74</v>
      </c>
      <c r="L31" s="59" t="s">
        <v>95</v>
      </c>
      <c r="M31" s="327">
        <v>5000</v>
      </c>
      <c r="N31" s="327"/>
      <c r="O31" s="58"/>
      <c r="P31" s="58"/>
      <c r="Q31" s="60">
        <f>F31*I31*M31</f>
        <v>5000</v>
      </c>
    </row>
    <row r="32" spans="2:17" ht="15.75" thickBot="1" x14ac:dyDescent="0.3">
      <c r="B32" s="61" t="s">
        <v>34</v>
      </c>
      <c r="C32" s="62" t="s">
        <v>96</v>
      </c>
      <c r="D32" s="63"/>
      <c r="E32" s="63"/>
      <c r="F32" s="84">
        <v>1</v>
      </c>
      <c r="G32" s="84" t="s">
        <v>89</v>
      </c>
      <c r="H32" s="84" t="s">
        <v>97</v>
      </c>
      <c r="I32" s="85">
        <v>1</v>
      </c>
      <c r="J32" s="85" t="s">
        <v>94</v>
      </c>
      <c r="K32" s="85" t="s">
        <v>74</v>
      </c>
      <c r="L32" s="59" t="s">
        <v>95</v>
      </c>
      <c r="M32" s="327">
        <v>15000</v>
      </c>
      <c r="N32" s="327"/>
      <c r="O32" s="58"/>
      <c r="P32" s="58"/>
      <c r="Q32" s="60">
        <f t="shared" ref="Q32:Q39" si="3">F32*I32*M32</f>
        <v>15000</v>
      </c>
    </row>
    <row r="33" spans="2:17" ht="19.5" customHeight="1" thickBot="1" x14ac:dyDescent="0.3">
      <c r="B33" s="82" t="s">
        <v>98</v>
      </c>
      <c r="C33" s="64"/>
      <c r="D33" s="64"/>
      <c r="E33" s="64"/>
      <c r="F33" s="86"/>
      <c r="G33" s="86"/>
      <c r="H33" s="86"/>
      <c r="I33" s="86"/>
      <c r="J33" s="86"/>
      <c r="K33" s="87"/>
      <c r="L33" s="64"/>
      <c r="M33" s="65"/>
      <c r="N33" s="64"/>
      <c r="O33" s="64"/>
      <c r="P33" s="64"/>
      <c r="Q33" s="83">
        <f>SUM(Q31:Q32)</f>
        <v>20000</v>
      </c>
    </row>
    <row r="34" spans="2:17" x14ac:dyDescent="0.25">
      <c r="B34" s="57"/>
      <c r="C34" s="58"/>
      <c r="D34" s="58"/>
      <c r="E34" s="58"/>
      <c r="F34" s="84"/>
      <c r="G34" s="84"/>
      <c r="H34" s="84"/>
      <c r="I34" s="84"/>
      <c r="J34" s="84"/>
      <c r="K34" s="88"/>
      <c r="L34" s="58"/>
      <c r="M34" s="66"/>
      <c r="N34" s="66"/>
      <c r="O34" s="58"/>
      <c r="P34" s="58"/>
      <c r="Q34" s="60"/>
    </row>
    <row r="35" spans="2:17" x14ac:dyDescent="0.25">
      <c r="B35" s="313" t="s">
        <v>99</v>
      </c>
      <c r="C35" s="314"/>
      <c r="D35" s="314"/>
      <c r="E35" s="314"/>
      <c r="F35" s="84"/>
      <c r="G35" s="84"/>
      <c r="H35" s="84"/>
      <c r="I35" s="84"/>
      <c r="J35" s="84"/>
      <c r="K35" s="88"/>
      <c r="L35" s="58"/>
      <c r="M35" s="66"/>
      <c r="N35" s="66"/>
      <c r="O35" s="58"/>
      <c r="P35" s="58"/>
      <c r="Q35" s="60"/>
    </row>
    <row r="36" spans="2:17" x14ac:dyDescent="0.25">
      <c r="B36" s="57" t="s">
        <v>92</v>
      </c>
      <c r="C36" s="66" t="s">
        <v>100</v>
      </c>
      <c r="D36" s="58"/>
      <c r="E36" s="58"/>
      <c r="F36" s="88">
        <v>1</v>
      </c>
      <c r="G36" s="88" t="s">
        <v>89</v>
      </c>
      <c r="H36" s="88" t="s">
        <v>74</v>
      </c>
      <c r="I36" s="88">
        <v>1</v>
      </c>
      <c r="J36" s="88" t="s">
        <v>94</v>
      </c>
      <c r="K36" s="88" t="s">
        <v>74</v>
      </c>
      <c r="L36" s="59" t="s">
        <v>95</v>
      </c>
      <c r="M36" s="315">
        <v>16000</v>
      </c>
      <c r="N36" s="315"/>
      <c r="O36" s="58"/>
      <c r="P36" s="58"/>
      <c r="Q36" s="60">
        <f t="shared" si="3"/>
        <v>16000</v>
      </c>
    </row>
    <row r="37" spans="2:17" x14ac:dyDescent="0.25">
      <c r="B37" s="57" t="s">
        <v>34</v>
      </c>
      <c r="C37" s="66" t="s">
        <v>101</v>
      </c>
      <c r="D37" s="58"/>
      <c r="E37" s="58"/>
      <c r="F37" s="84">
        <v>1</v>
      </c>
      <c r="G37" s="84" t="s">
        <v>102</v>
      </c>
      <c r="H37" s="84" t="s">
        <v>74</v>
      </c>
      <c r="I37" s="84">
        <v>1</v>
      </c>
      <c r="J37" s="84" t="s">
        <v>94</v>
      </c>
      <c r="K37" s="88" t="s">
        <v>74</v>
      </c>
      <c r="L37" s="59" t="s">
        <v>95</v>
      </c>
      <c r="M37" s="315">
        <v>2000</v>
      </c>
      <c r="N37" s="315"/>
      <c r="O37" s="58"/>
      <c r="P37" s="58"/>
      <c r="Q37" s="60">
        <f t="shared" si="3"/>
        <v>2000</v>
      </c>
    </row>
    <row r="38" spans="2:17" x14ac:dyDescent="0.25">
      <c r="B38" s="61" t="s">
        <v>103</v>
      </c>
      <c r="C38" s="62" t="s">
        <v>104</v>
      </c>
      <c r="D38" s="67"/>
      <c r="E38" s="67"/>
      <c r="F38" s="84">
        <v>1</v>
      </c>
      <c r="G38" s="84" t="s">
        <v>102</v>
      </c>
      <c r="H38" s="84" t="s">
        <v>74</v>
      </c>
      <c r="I38" s="84">
        <v>1</v>
      </c>
      <c r="J38" s="84" t="s">
        <v>94</v>
      </c>
      <c r="K38" s="88" t="s">
        <v>74</v>
      </c>
      <c r="L38" s="59" t="s">
        <v>95</v>
      </c>
      <c r="M38" s="315">
        <v>1000</v>
      </c>
      <c r="N38" s="315"/>
      <c r="O38" s="58"/>
      <c r="P38" s="58"/>
      <c r="Q38" s="60">
        <f t="shared" si="3"/>
        <v>1000</v>
      </c>
    </row>
    <row r="39" spans="2:17" ht="15.75" thickBot="1" x14ac:dyDescent="0.3">
      <c r="B39" s="71" t="s">
        <v>105</v>
      </c>
      <c r="C39" s="72" t="s">
        <v>106</v>
      </c>
      <c r="D39" s="73"/>
      <c r="E39" s="73"/>
      <c r="F39" s="89">
        <v>1</v>
      </c>
      <c r="G39" s="89" t="s">
        <v>102</v>
      </c>
      <c r="H39" s="89" t="s">
        <v>74</v>
      </c>
      <c r="I39" s="89">
        <v>1</v>
      </c>
      <c r="J39" s="89" t="s">
        <v>94</v>
      </c>
      <c r="K39" s="89" t="s">
        <v>74</v>
      </c>
      <c r="L39" s="74" t="s">
        <v>95</v>
      </c>
      <c r="M39" s="316">
        <v>1000</v>
      </c>
      <c r="N39" s="316"/>
      <c r="O39" s="73"/>
      <c r="P39" s="73"/>
      <c r="Q39" s="75">
        <f t="shared" si="3"/>
        <v>1000</v>
      </c>
    </row>
    <row r="40" spans="2:17" ht="15.75" thickBot="1" x14ac:dyDescent="0.3">
      <c r="B40" s="76" t="s">
        <v>98</v>
      </c>
      <c r="C40" s="77"/>
      <c r="D40" s="77"/>
      <c r="E40" s="77"/>
      <c r="F40" s="77"/>
      <c r="G40" s="77"/>
      <c r="H40" s="77"/>
      <c r="I40" s="77"/>
      <c r="J40" s="77"/>
      <c r="K40" s="77"/>
      <c r="L40" s="77"/>
      <c r="M40" s="77"/>
      <c r="N40" s="78"/>
      <c r="O40" s="78"/>
      <c r="P40" s="78"/>
      <c r="Q40" s="79">
        <f>SUM(Q36:Q39)</f>
        <v>20000</v>
      </c>
    </row>
  </sheetData>
  <mergeCells count="21">
    <mergeCell ref="B4:Q4"/>
    <mergeCell ref="B6:Q6"/>
    <mergeCell ref="B7:Q7"/>
    <mergeCell ref="B8:Q8"/>
    <mergeCell ref="B10:M11"/>
    <mergeCell ref="N10:O10"/>
    <mergeCell ref="P10:P11"/>
    <mergeCell ref="Q10:Q11"/>
    <mergeCell ref="B5:Q5"/>
    <mergeCell ref="B12:M12"/>
    <mergeCell ref="B13:M13"/>
    <mergeCell ref="B30:E30"/>
    <mergeCell ref="M31:N31"/>
    <mergeCell ref="M32:N32"/>
    <mergeCell ref="M28:P28"/>
    <mergeCell ref="D16:M16"/>
    <mergeCell ref="B35:E35"/>
    <mergeCell ref="M36:N36"/>
    <mergeCell ref="M37:N37"/>
    <mergeCell ref="M38:N38"/>
    <mergeCell ref="M39:N3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4:R52"/>
  <sheetViews>
    <sheetView topLeftCell="A7" workbookViewId="0">
      <selection activeCell="B6" sqref="B6:R6"/>
    </sheetView>
  </sheetViews>
  <sheetFormatPr defaultRowHeight="15" x14ac:dyDescent="0.25"/>
  <cols>
    <col min="2" max="2" width="67.28515625" customWidth="1"/>
    <col min="4" max="4" width="10.28515625" bestFit="1" customWidth="1"/>
    <col min="6" max="6" width="14.85546875" customWidth="1"/>
    <col min="8" max="8" width="10.140625" style="141" customWidth="1"/>
    <col min="9" max="9" width="10.28515625" customWidth="1"/>
    <col min="10" max="10" width="10.7109375" customWidth="1"/>
    <col min="11" max="11" width="11.28515625" customWidth="1"/>
    <col min="12" max="12" width="11.42578125" customWidth="1"/>
    <col min="14" max="14" width="10.7109375" customWidth="1"/>
    <col min="15" max="15" width="9.7109375" bestFit="1" customWidth="1"/>
    <col min="18" max="18" width="13" customWidth="1"/>
  </cols>
  <sheetData>
    <row r="4" spans="2:18" x14ac:dyDescent="0.25">
      <c r="K4" t="s">
        <v>240</v>
      </c>
    </row>
    <row r="5" spans="2:18" ht="18.75" x14ac:dyDescent="0.3">
      <c r="K5" s="149">
        <v>0.1</v>
      </c>
      <c r="L5" s="150"/>
      <c r="M5" s="150"/>
      <c r="N5" s="149">
        <v>0.1</v>
      </c>
      <c r="O5" s="150"/>
      <c r="P5" s="150"/>
      <c r="Q5" s="149">
        <v>0.1</v>
      </c>
      <c r="R5" s="90"/>
    </row>
    <row r="6" spans="2:18" ht="33.75" customHeight="1" x14ac:dyDescent="0.25">
      <c r="B6" s="354" t="s">
        <v>236</v>
      </c>
      <c r="C6" s="354"/>
      <c r="D6" s="355"/>
      <c r="E6" s="355"/>
      <c r="F6" s="355"/>
      <c r="G6" s="355"/>
      <c r="H6" s="355"/>
      <c r="I6" s="355"/>
      <c r="J6" s="355"/>
      <c r="K6" s="355"/>
      <c r="L6" s="355"/>
      <c r="M6" s="355"/>
      <c r="N6" s="355"/>
      <c r="O6" s="355"/>
      <c r="P6" s="355"/>
      <c r="Q6" s="355"/>
      <c r="R6" s="355"/>
    </row>
    <row r="7" spans="2:18" ht="33.75" customHeight="1" x14ac:dyDescent="0.25">
      <c r="B7" s="235"/>
      <c r="C7" s="235"/>
      <c r="D7" s="236"/>
      <c r="E7" s="236"/>
      <c r="F7" s="236"/>
      <c r="G7" s="236"/>
      <c r="H7" s="236"/>
      <c r="I7" s="236"/>
      <c r="J7" s="236"/>
      <c r="K7" s="236"/>
      <c r="L7" s="236"/>
      <c r="M7" s="236"/>
      <c r="N7" s="236"/>
      <c r="O7" s="236"/>
      <c r="P7" s="236"/>
      <c r="Q7" s="236"/>
      <c r="R7" s="236"/>
    </row>
    <row r="8" spans="2:18" ht="18" customHeight="1" x14ac:dyDescent="0.25">
      <c r="B8" s="358" t="s">
        <v>231</v>
      </c>
      <c r="C8" s="358"/>
      <c r="D8" s="358"/>
      <c r="E8" s="358"/>
      <c r="F8" s="358"/>
      <c r="G8" s="358"/>
      <c r="H8" s="358"/>
      <c r="I8" s="358"/>
      <c r="J8" s="358"/>
      <c r="K8" s="358"/>
      <c r="L8" s="358"/>
      <c r="M8" s="358"/>
      <c r="N8" s="358"/>
      <c r="O8" s="358"/>
      <c r="P8" s="358"/>
      <c r="Q8" s="358"/>
      <c r="R8" s="358"/>
    </row>
    <row r="9" spans="2:18" ht="15.75" x14ac:dyDescent="0.25">
      <c r="B9" s="356" t="s">
        <v>236</v>
      </c>
      <c r="C9" s="356"/>
      <c r="D9" s="357"/>
      <c r="E9" s="357"/>
      <c r="F9" s="357"/>
      <c r="G9" s="357"/>
      <c r="H9" s="357"/>
      <c r="I9" s="357"/>
      <c r="J9" s="357"/>
      <c r="K9" s="357"/>
      <c r="L9" s="357"/>
      <c r="M9" s="357"/>
      <c r="N9" s="357"/>
      <c r="O9" s="357"/>
      <c r="P9" s="357"/>
      <c r="Q9" s="357"/>
      <c r="R9" s="357"/>
    </row>
    <row r="10" spans="2:18" ht="15.75" x14ac:dyDescent="0.25">
      <c r="B10" s="356" t="s">
        <v>147</v>
      </c>
      <c r="C10" s="356"/>
      <c r="D10" s="356"/>
      <c r="E10" s="356"/>
      <c r="F10" s="356"/>
      <c r="G10" s="356"/>
      <c r="H10" s="356"/>
      <c r="I10" s="356"/>
      <c r="J10" s="356"/>
      <c r="K10" s="356"/>
      <c r="L10" s="356"/>
      <c r="M10" s="356"/>
      <c r="N10" s="356"/>
      <c r="O10" s="356"/>
      <c r="P10" s="356"/>
      <c r="Q10" s="356"/>
      <c r="R10" s="356"/>
    </row>
    <row r="11" spans="2:18" ht="15.75" x14ac:dyDescent="0.25">
      <c r="B11" s="356" t="s">
        <v>146</v>
      </c>
      <c r="C11" s="356"/>
      <c r="D11" s="357"/>
      <c r="E11" s="357"/>
      <c r="F11" s="357"/>
      <c r="G11" s="357"/>
      <c r="H11" s="357"/>
      <c r="I11" s="357"/>
      <c r="J11" s="357"/>
      <c r="K11" s="357"/>
      <c r="L11" s="357"/>
      <c r="M11" s="357"/>
      <c r="N11" s="357"/>
      <c r="O11" s="357"/>
      <c r="P11" s="357"/>
      <c r="Q11" s="357"/>
      <c r="R11" s="357"/>
    </row>
    <row r="12" spans="2:18" ht="15.75" x14ac:dyDescent="0.25">
      <c r="B12" s="356"/>
      <c r="C12" s="356"/>
      <c r="D12" s="357"/>
      <c r="E12" s="357"/>
      <c r="F12" s="357"/>
      <c r="G12" s="357"/>
      <c r="H12" s="357"/>
      <c r="I12" s="357"/>
      <c r="J12" s="357"/>
      <c r="K12" s="357"/>
      <c r="L12" s="357"/>
      <c r="M12" s="357"/>
      <c r="N12" s="357"/>
      <c r="O12" s="357"/>
      <c r="P12" s="357"/>
      <c r="Q12" s="357"/>
      <c r="R12" s="357"/>
    </row>
    <row r="13" spans="2:18" ht="18.75" thickBot="1" x14ac:dyDescent="0.3">
      <c r="B13" s="91"/>
      <c r="C13" s="91"/>
      <c r="D13" s="350" t="s">
        <v>113</v>
      </c>
      <c r="E13" s="351"/>
      <c r="F13" s="351"/>
      <c r="G13" s="351"/>
      <c r="H13" s="351"/>
      <c r="I13" s="351"/>
      <c r="J13" s="351"/>
      <c r="K13" s="351"/>
      <c r="L13" s="351"/>
      <c r="M13" s="351"/>
      <c r="N13" s="351"/>
      <c r="O13" s="351"/>
      <c r="P13" s="351"/>
      <c r="Q13" s="351"/>
      <c r="R13" s="351"/>
    </row>
    <row r="14" spans="2:18" x14ac:dyDescent="0.25">
      <c r="B14" s="92" t="s">
        <v>114</v>
      </c>
      <c r="C14" s="352" t="s">
        <v>63</v>
      </c>
      <c r="D14" s="353"/>
      <c r="E14" s="353" t="s">
        <v>115</v>
      </c>
      <c r="F14" s="353"/>
      <c r="G14" s="347" t="s">
        <v>36</v>
      </c>
      <c r="H14" s="347"/>
      <c r="I14" s="347"/>
      <c r="J14" s="347" t="s">
        <v>37</v>
      </c>
      <c r="K14" s="347"/>
      <c r="L14" s="347"/>
      <c r="M14" s="347" t="s">
        <v>38</v>
      </c>
      <c r="N14" s="347"/>
      <c r="O14" s="347"/>
      <c r="P14" s="347" t="s">
        <v>189</v>
      </c>
      <c r="Q14" s="348"/>
      <c r="R14" s="349"/>
    </row>
    <row r="15" spans="2:18" x14ac:dyDescent="0.25">
      <c r="B15" s="93"/>
      <c r="C15" s="94" t="s">
        <v>66</v>
      </c>
      <c r="D15" s="95" t="s">
        <v>116</v>
      </c>
      <c r="E15" s="95" t="s">
        <v>117</v>
      </c>
      <c r="F15" s="95" t="s">
        <v>118</v>
      </c>
      <c r="G15" s="95" t="s">
        <v>119</v>
      </c>
      <c r="H15" s="142" t="s">
        <v>116</v>
      </c>
      <c r="I15" s="95" t="s">
        <v>118</v>
      </c>
      <c r="J15" s="95" t="s">
        <v>119</v>
      </c>
      <c r="K15" s="95" t="s">
        <v>116</v>
      </c>
      <c r="L15" s="95" t="s">
        <v>118</v>
      </c>
      <c r="M15" s="95" t="s">
        <v>117</v>
      </c>
      <c r="N15" s="95" t="s">
        <v>116</v>
      </c>
      <c r="O15" s="95" t="s">
        <v>118</v>
      </c>
      <c r="P15" s="95" t="s">
        <v>117</v>
      </c>
      <c r="Q15" s="96" t="s">
        <v>116</v>
      </c>
      <c r="R15" s="97" t="s">
        <v>118</v>
      </c>
    </row>
    <row r="16" spans="2:18" x14ac:dyDescent="0.25">
      <c r="B16" s="98"/>
      <c r="C16" s="94" t="s">
        <v>120</v>
      </c>
      <c r="D16" s="95" t="s">
        <v>121</v>
      </c>
      <c r="E16" s="95" t="s">
        <v>122</v>
      </c>
      <c r="F16" s="95" t="s">
        <v>123</v>
      </c>
      <c r="G16" s="95" t="s">
        <v>124</v>
      </c>
      <c r="H16" s="142" t="s">
        <v>125</v>
      </c>
      <c r="I16" s="95" t="s">
        <v>126</v>
      </c>
      <c r="J16" s="95" t="s">
        <v>127</v>
      </c>
      <c r="K16" s="95" t="s">
        <v>128</v>
      </c>
      <c r="L16" s="95" t="s">
        <v>129</v>
      </c>
      <c r="M16" s="95" t="s">
        <v>130</v>
      </c>
      <c r="N16" s="95" t="s">
        <v>131</v>
      </c>
      <c r="O16" s="95" t="s">
        <v>132</v>
      </c>
      <c r="P16" s="95" t="s">
        <v>133</v>
      </c>
      <c r="Q16" s="96" t="s">
        <v>134</v>
      </c>
      <c r="R16" s="97" t="s">
        <v>135</v>
      </c>
    </row>
    <row r="17" spans="2:18" x14ac:dyDescent="0.25">
      <c r="B17" s="99" t="s">
        <v>143</v>
      </c>
      <c r="C17" s="100"/>
      <c r="D17" s="100"/>
      <c r="E17" s="94"/>
      <c r="F17" s="95"/>
      <c r="G17" s="95"/>
      <c r="H17" s="142"/>
      <c r="I17" s="95"/>
      <c r="J17" s="95"/>
      <c r="K17" s="95"/>
      <c r="L17" s="95"/>
      <c r="M17" s="95"/>
      <c r="N17" s="95"/>
      <c r="O17" s="95"/>
      <c r="P17" s="95"/>
      <c r="Q17" s="96"/>
      <c r="R17" s="97"/>
    </row>
    <row r="18" spans="2:18" x14ac:dyDescent="0.25">
      <c r="B18" s="101" t="s">
        <v>144</v>
      </c>
      <c r="C18" s="102"/>
      <c r="D18" s="103"/>
      <c r="E18" s="104"/>
      <c r="F18" s="105"/>
      <c r="G18" s="106"/>
      <c r="H18" s="143"/>
      <c r="I18" s="105"/>
      <c r="J18" s="106"/>
      <c r="K18" s="106"/>
      <c r="L18" s="105"/>
      <c r="M18" s="106"/>
      <c r="N18" s="106"/>
      <c r="O18" s="105"/>
      <c r="P18" s="106"/>
      <c r="Q18" s="107"/>
      <c r="R18" s="108"/>
    </row>
    <row r="19" spans="2:18" x14ac:dyDescent="0.25">
      <c r="B19" s="109" t="s">
        <v>136</v>
      </c>
      <c r="C19" s="110"/>
      <c r="D19" s="111"/>
      <c r="E19" s="112"/>
      <c r="F19" s="112"/>
      <c r="G19" s="113"/>
      <c r="H19" s="144"/>
      <c r="I19" s="114"/>
      <c r="J19" s="113"/>
      <c r="K19" s="113"/>
      <c r="L19" s="114"/>
      <c r="M19" s="113"/>
      <c r="N19" s="113"/>
      <c r="O19" s="114"/>
      <c r="P19" s="113"/>
      <c r="Q19" s="115"/>
      <c r="R19" s="116"/>
    </row>
    <row r="20" spans="2:18" ht="14.25" customHeight="1" x14ac:dyDescent="0.25">
      <c r="B20" s="148" t="s">
        <v>145</v>
      </c>
      <c r="C20" s="218" t="s">
        <v>73</v>
      </c>
      <c r="D20" s="219">
        <v>112083</v>
      </c>
      <c r="E20" s="220">
        <f>G20+J20+M20+P20</f>
        <v>24</v>
      </c>
      <c r="F20" s="219">
        <f>I20+L20+O20+R20</f>
        <v>3121063.2180000003</v>
      </c>
      <c r="G20" s="120" t="s">
        <v>124</v>
      </c>
      <c r="H20" s="145">
        <v>112083</v>
      </c>
      <c r="I20" s="121">
        <f>H20*G20</f>
        <v>672498</v>
      </c>
      <c r="J20" s="122" t="s">
        <v>124</v>
      </c>
      <c r="K20" s="123">
        <f>H20*110%</f>
        <v>123291.3</v>
      </c>
      <c r="L20" s="121">
        <f>J20*K20</f>
        <v>739747.8</v>
      </c>
      <c r="M20" s="120" t="s">
        <v>124</v>
      </c>
      <c r="N20" s="123">
        <f>K20*110%</f>
        <v>135620.43000000002</v>
      </c>
      <c r="O20" s="121">
        <f>N20*M20</f>
        <v>813722.58000000007</v>
      </c>
      <c r="P20" s="120" t="s">
        <v>124</v>
      </c>
      <c r="Q20" s="123">
        <f>N20*110%</f>
        <v>149182.47300000003</v>
      </c>
      <c r="R20" s="124">
        <f>Q20*P20</f>
        <v>895094.83800000022</v>
      </c>
    </row>
    <row r="21" spans="2:18" x14ac:dyDescent="0.25">
      <c r="B21" s="117" t="s">
        <v>137</v>
      </c>
      <c r="C21" s="118"/>
      <c r="D21" s="119"/>
      <c r="E21" s="119"/>
      <c r="F21" s="119"/>
      <c r="G21" s="120"/>
      <c r="H21" s="146"/>
      <c r="I21" s="121"/>
      <c r="J21" s="120"/>
      <c r="K21" s="123"/>
      <c r="L21" s="121"/>
      <c r="M21" s="120"/>
      <c r="N21" s="123"/>
      <c r="O21" s="121"/>
      <c r="P21" s="120"/>
      <c r="Q21" s="123"/>
      <c r="R21" s="124"/>
    </row>
    <row r="22" spans="2:18" x14ac:dyDescent="0.25">
      <c r="B22" s="117" t="s">
        <v>138</v>
      </c>
      <c r="C22" s="118"/>
      <c r="D22" s="119"/>
      <c r="E22" s="119"/>
      <c r="F22" s="119"/>
      <c r="G22" s="120"/>
      <c r="H22" s="146"/>
      <c r="I22" s="121"/>
      <c r="J22" s="120"/>
      <c r="K22" s="123"/>
      <c r="L22" s="121"/>
      <c r="M22" s="120"/>
      <c r="N22" s="123"/>
      <c r="O22" s="121"/>
      <c r="P22" s="120"/>
      <c r="Q22" s="123"/>
      <c r="R22" s="124"/>
    </row>
    <row r="23" spans="2:18" x14ac:dyDescent="0.25">
      <c r="B23" s="117" t="s">
        <v>139</v>
      </c>
      <c r="C23" s="118"/>
      <c r="D23" s="119"/>
      <c r="E23" s="119"/>
      <c r="F23" s="119"/>
      <c r="G23" s="120"/>
      <c r="H23" s="146"/>
      <c r="I23" s="121"/>
      <c r="J23" s="120"/>
      <c r="K23" s="123"/>
      <c r="L23" s="121"/>
      <c r="M23" s="120"/>
      <c r="N23" s="123"/>
      <c r="O23" s="121"/>
      <c r="P23" s="120"/>
      <c r="Q23" s="123"/>
      <c r="R23" s="124"/>
    </row>
    <row r="24" spans="2:18" x14ac:dyDescent="0.25">
      <c r="B24" s="125" t="s">
        <v>140</v>
      </c>
      <c r="C24" s="110"/>
      <c r="D24" s="111"/>
      <c r="E24" s="112"/>
      <c r="F24" s="112"/>
      <c r="G24" s="113"/>
      <c r="H24" s="144"/>
      <c r="I24" s="114"/>
      <c r="J24" s="113"/>
      <c r="K24" s="113"/>
      <c r="L24" s="114"/>
      <c r="M24" s="113"/>
      <c r="N24" s="113"/>
      <c r="O24" s="114"/>
      <c r="P24" s="113"/>
      <c r="Q24" s="115"/>
      <c r="R24" s="116"/>
    </row>
    <row r="25" spans="2:18" x14ac:dyDescent="0.25">
      <c r="B25" s="125" t="s">
        <v>136</v>
      </c>
      <c r="C25" s="110"/>
      <c r="D25" s="111"/>
      <c r="E25" s="112"/>
      <c r="F25" s="112"/>
      <c r="G25" s="113"/>
      <c r="H25" s="144"/>
      <c r="I25" s="114"/>
      <c r="J25" s="113"/>
      <c r="K25" s="113"/>
      <c r="L25" s="114"/>
      <c r="M25" s="113"/>
      <c r="N25" s="113"/>
      <c r="O25" s="114"/>
      <c r="P25" s="113"/>
      <c r="Q25" s="115"/>
      <c r="R25" s="116"/>
    </row>
    <row r="26" spans="2:18" x14ac:dyDescent="0.25">
      <c r="B26" s="117" t="s">
        <v>141</v>
      </c>
      <c r="C26" s="118"/>
      <c r="D26" s="119"/>
      <c r="E26" s="119"/>
      <c r="F26" s="119"/>
      <c r="G26" s="120"/>
      <c r="H26" s="146"/>
      <c r="I26" s="121"/>
      <c r="J26" s="120"/>
      <c r="K26" s="123"/>
      <c r="L26" s="121"/>
      <c r="M26" s="120"/>
      <c r="N26" s="123"/>
      <c r="O26" s="121"/>
      <c r="P26" s="120"/>
      <c r="Q26" s="123"/>
      <c r="R26" s="124"/>
    </row>
    <row r="27" spans="2:18" x14ac:dyDescent="0.25">
      <c r="B27" s="126" t="s">
        <v>137</v>
      </c>
      <c r="C27" s="110"/>
      <c r="D27" s="111"/>
      <c r="E27" s="112"/>
      <c r="F27" s="112"/>
      <c r="G27" s="113"/>
      <c r="H27" s="144"/>
      <c r="I27" s="114"/>
      <c r="J27" s="113"/>
      <c r="K27" s="113"/>
      <c r="L27" s="114"/>
      <c r="M27" s="113"/>
      <c r="N27" s="113"/>
      <c r="O27" s="114"/>
      <c r="P27" s="113"/>
      <c r="Q27" s="115"/>
      <c r="R27" s="116"/>
    </row>
    <row r="28" spans="2:18" x14ac:dyDescent="0.25">
      <c r="B28" s="126" t="s">
        <v>138</v>
      </c>
      <c r="C28" s="110"/>
      <c r="D28" s="111"/>
      <c r="E28" s="112"/>
      <c r="F28" s="112"/>
      <c r="G28" s="113"/>
      <c r="H28" s="144"/>
      <c r="I28" s="114"/>
      <c r="J28" s="113"/>
      <c r="K28" s="113"/>
      <c r="L28" s="114"/>
      <c r="M28" s="113"/>
      <c r="N28" s="113"/>
      <c r="O28" s="114"/>
      <c r="P28" s="113"/>
      <c r="Q28" s="115"/>
      <c r="R28" s="116"/>
    </row>
    <row r="29" spans="2:18" x14ac:dyDescent="0.25">
      <c r="B29" s="127"/>
      <c r="C29" s="110"/>
      <c r="D29" s="111"/>
      <c r="E29" s="112"/>
      <c r="F29" s="112"/>
      <c r="G29" s="113"/>
      <c r="H29" s="144"/>
      <c r="I29" s="114"/>
      <c r="J29" s="113"/>
      <c r="K29" s="113"/>
      <c r="L29" s="114"/>
      <c r="M29" s="113"/>
      <c r="N29" s="113"/>
      <c r="O29" s="114"/>
      <c r="P29" s="113"/>
      <c r="Q29" s="115"/>
      <c r="R29" s="116"/>
    </row>
    <row r="30" spans="2:18" x14ac:dyDescent="0.25">
      <c r="B30" s="127"/>
      <c r="C30" s="110"/>
      <c r="D30" s="111"/>
      <c r="E30" s="112"/>
      <c r="F30" s="112"/>
      <c r="G30" s="113"/>
      <c r="H30" s="144"/>
      <c r="I30" s="114"/>
      <c r="J30" s="113"/>
      <c r="K30" s="113"/>
      <c r="L30" s="114"/>
      <c r="M30" s="113"/>
      <c r="N30" s="113"/>
      <c r="O30" s="114"/>
      <c r="P30" s="113"/>
      <c r="Q30" s="115"/>
      <c r="R30" s="116"/>
    </row>
    <row r="31" spans="2:18" x14ac:dyDescent="0.25">
      <c r="B31" s="127"/>
      <c r="C31" s="110"/>
      <c r="D31" s="111"/>
      <c r="E31" s="112"/>
      <c r="F31" s="112"/>
      <c r="G31" s="113"/>
      <c r="H31" s="144"/>
      <c r="I31" s="114"/>
      <c r="J31" s="113"/>
      <c r="K31" s="113"/>
      <c r="L31" s="114"/>
      <c r="M31" s="113"/>
      <c r="N31" s="113"/>
      <c r="O31" s="114"/>
      <c r="P31" s="113"/>
      <c r="Q31" s="115"/>
      <c r="R31" s="116"/>
    </row>
    <row r="32" spans="2:18" x14ac:dyDescent="0.25">
      <c r="B32" s="127"/>
      <c r="C32" s="110"/>
      <c r="D32" s="111"/>
      <c r="E32" s="112"/>
      <c r="F32" s="112"/>
      <c r="G32" s="113"/>
      <c r="H32" s="144"/>
      <c r="I32" s="114"/>
      <c r="J32" s="113"/>
      <c r="K32" s="113"/>
      <c r="L32" s="114"/>
      <c r="M32" s="113"/>
      <c r="N32" s="113"/>
      <c r="O32" s="114"/>
      <c r="P32" s="113"/>
      <c r="Q32" s="115"/>
      <c r="R32" s="116"/>
    </row>
    <row r="33" spans="2:18" x14ac:dyDescent="0.25">
      <c r="B33" s="127"/>
      <c r="C33" s="110"/>
      <c r="D33" s="111"/>
      <c r="E33" s="112"/>
      <c r="F33" s="112"/>
      <c r="G33" s="113"/>
      <c r="H33" s="144"/>
      <c r="I33" s="114"/>
      <c r="J33" s="113"/>
      <c r="K33" s="113"/>
      <c r="L33" s="114"/>
      <c r="M33" s="113"/>
      <c r="N33" s="113"/>
      <c r="O33" s="114"/>
      <c r="P33" s="113"/>
      <c r="Q33" s="115"/>
      <c r="R33" s="116"/>
    </row>
    <row r="34" spans="2:18" x14ac:dyDescent="0.25">
      <c r="B34" s="127"/>
      <c r="C34" s="110"/>
      <c r="D34" s="111"/>
      <c r="E34" s="112"/>
      <c r="F34" s="112"/>
      <c r="G34" s="113"/>
      <c r="H34" s="144"/>
      <c r="I34" s="114"/>
      <c r="J34" s="113"/>
      <c r="K34" s="113"/>
      <c r="L34" s="114"/>
      <c r="M34" s="113"/>
      <c r="N34" s="113"/>
      <c r="O34" s="114"/>
      <c r="P34" s="113"/>
      <c r="Q34" s="115"/>
      <c r="R34" s="116"/>
    </row>
    <row r="35" spans="2:18" x14ac:dyDescent="0.25">
      <c r="B35" s="127"/>
      <c r="C35" s="110"/>
      <c r="D35" s="111"/>
      <c r="E35" s="112"/>
      <c r="F35" s="112"/>
      <c r="G35" s="113"/>
      <c r="H35" s="144"/>
      <c r="I35" s="114"/>
      <c r="J35" s="113"/>
      <c r="K35" s="113"/>
      <c r="L35" s="114"/>
      <c r="M35" s="113"/>
      <c r="N35" s="113"/>
      <c r="O35" s="114"/>
      <c r="P35" s="113"/>
      <c r="Q35" s="115"/>
      <c r="R35" s="116"/>
    </row>
    <row r="36" spans="2:18" x14ac:dyDescent="0.25">
      <c r="B36" s="127"/>
      <c r="C36" s="110"/>
      <c r="D36" s="111"/>
      <c r="E36" s="112"/>
      <c r="F36" s="112"/>
      <c r="G36" s="113"/>
      <c r="H36" s="144"/>
      <c r="I36" s="114"/>
      <c r="J36" s="113"/>
      <c r="K36" s="113"/>
      <c r="L36" s="114"/>
      <c r="M36" s="113"/>
      <c r="N36" s="113"/>
      <c r="O36" s="114"/>
      <c r="P36" s="113"/>
      <c r="Q36" s="115"/>
      <c r="R36" s="116"/>
    </row>
    <row r="37" spans="2:18" x14ac:dyDescent="0.25">
      <c r="B37" s="127"/>
      <c r="C37" s="110"/>
      <c r="D37" s="111"/>
      <c r="E37" s="112"/>
      <c r="F37" s="112"/>
      <c r="G37" s="113"/>
      <c r="H37" s="144"/>
      <c r="I37" s="114"/>
      <c r="J37" s="113"/>
      <c r="K37" s="113"/>
      <c r="L37" s="114"/>
      <c r="M37" s="113"/>
      <c r="N37" s="113"/>
      <c r="O37" s="114"/>
      <c r="P37" s="113"/>
      <c r="Q37" s="115"/>
      <c r="R37" s="116"/>
    </row>
    <row r="38" spans="2:18" x14ac:dyDescent="0.25">
      <c r="B38" s="127"/>
      <c r="C38" s="110"/>
      <c r="D38" s="111"/>
      <c r="E38" s="112"/>
      <c r="F38" s="112"/>
      <c r="G38" s="113"/>
      <c r="H38" s="144"/>
      <c r="I38" s="114"/>
      <c r="J38" s="113"/>
      <c r="K38" s="113"/>
      <c r="L38" s="114"/>
      <c r="M38" s="113"/>
      <c r="N38" s="113"/>
      <c r="O38" s="114"/>
      <c r="P38" s="113"/>
      <c r="Q38" s="115"/>
      <c r="R38" s="116"/>
    </row>
    <row r="39" spans="2:18" x14ac:dyDescent="0.25">
      <c r="B39" s="127"/>
      <c r="C39" s="110"/>
      <c r="D39" s="111"/>
      <c r="E39" s="112"/>
      <c r="F39" s="112"/>
      <c r="G39" s="113"/>
      <c r="H39" s="144"/>
      <c r="I39" s="114"/>
      <c r="J39" s="113"/>
      <c r="K39" s="113"/>
      <c r="L39" s="114"/>
      <c r="M39" s="113"/>
      <c r="N39" s="113"/>
      <c r="O39" s="114"/>
      <c r="P39" s="113"/>
      <c r="Q39" s="115"/>
      <c r="R39" s="116"/>
    </row>
    <row r="40" spans="2:18" x14ac:dyDescent="0.25">
      <c r="B40" s="127"/>
      <c r="C40" s="110"/>
      <c r="D40" s="111"/>
      <c r="E40" s="112"/>
      <c r="F40" s="112"/>
      <c r="G40" s="113"/>
      <c r="H40" s="144"/>
      <c r="I40" s="114"/>
      <c r="J40" s="113"/>
      <c r="K40" s="113"/>
      <c r="L40" s="114"/>
      <c r="M40" s="113"/>
      <c r="N40" s="113"/>
      <c r="O40" s="114"/>
      <c r="P40" s="113"/>
      <c r="Q40" s="115"/>
      <c r="R40" s="116"/>
    </row>
    <row r="41" spans="2:18" x14ac:dyDescent="0.25">
      <c r="B41" s="127"/>
      <c r="C41" s="110"/>
      <c r="D41" s="111"/>
      <c r="E41" s="112"/>
      <c r="F41" s="112"/>
      <c r="G41" s="113"/>
      <c r="H41" s="144"/>
      <c r="I41" s="114"/>
      <c r="J41" s="113"/>
      <c r="K41" s="113"/>
      <c r="L41" s="114"/>
      <c r="M41" s="113"/>
      <c r="N41" s="113"/>
      <c r="O41" s="114"/>
      <c r="P41" s="113"/>
      <c r="Q41" s="115"/>
      <c r="R41" s="116"/>
    </row>
    <row r="42" spans="2:18" x14ac:dyDescent="0.25">
      <c r="B42" s="127"/>
      <c r="C42" s="110"/>
      <c r="D42" s="111"/>
      <c r="E42" s="112"/>
      <c r="F42" s="112"/>
      <c r="G42" s="113"/>
      <c r="H42" s="144"/>
      <c r="I42" s="114"/>
      <c r="J42" s="113"/>
      <c r="K42" s="113"/>
      <c r="L42" s="114"/>
      <c r="M42" s="113"/>
      <c r="N42" s="113"/>
      <c r="O42" s="114"/>
      <c r="P42" s="113"/>
      <c r="Q42" s="115"/>
      <c r="R42" s="116"/>
    </row>
    <row r="43" spans="2:18" x14ac:dyDescent="0.25">
      <c r="B43" s="127"/>
      <c r="C43" s="110"/>
      <c r="D43" s="111"/>
      <c r="E43" s="112"/>
      <c r="F43" s="112"/>
      <c r="G43" s="113"/>
      <c r="H43" s="144"/>
      <c r="I43" s="114"/>
      <c r="J43" s="113"/>
      <c r="K43" s="113"/>
      <c r="L43" s="114"/>
      <c r="M43" s="113"/>
      <c r="N43" s="113"/>
      <c r="O43" s="114"/>
      <c r="P43" s="113"/>
      <c r="Q43" s="115"/>
      <c r="R43" s="116"/>
    </row>
    <row r="44" spans="2:18" x14ac:dyDescent="0.25">
      <c r="B44" s="127"/>
      <c r="C44" s="110"/>
      <c r="D44" s="111"/>
      <c r="E44" s="112"/>
      <c r="F44" s="112"/>
      <c r="G44" s="113"/>
      <c r="H44" s="144"/>
      <c r="I44" s="114"/>
      <c r="J44" s="113"/>
      <c r="K44" s="113"/>
      <c r="L44" s="114"/>
      <c r="M44" s="113"/>
      <c r="N44" s="113"/>
      <c r="O44" s="114"/>
      <c r="P44" s="113"/>
      <c r="Q44" s="115"/>
      <c r="R44" s="116"/>
    </row>
    <row r="45" spans="2:18" x14ac:dyDescent="0.25">
      <c r="B45" s="127"/>
      <c r="C45" s="110"/>
      <c r="D45" s="111"/>
      <c r="E45" s="112"/>
      <c r="F45" s="112"/>
      <c r="G45" s="113"/>
      <c r="H45" s="144"/>
      <c r="I45" s="114"/>
      <c r="J45" s="113"/>
      <c r="K45" s="113"/>
      <c r="L45" s="114"/>
      <c r="M45" s="113"/>
      <c r="N45" s="113"/>
      <c r="O45" s="114"/>
      <c r="P45" s="113"/>
      <c r="Q45" s="115"/>
      <c r="R45" s="116"/>
    </row>
    <row r="46" spans="2:18" x14ac:dyDescent="0.25">
      <c r="B46" s="127"/>
      <c r="C46" s="110"/>
      <c r="D46" s="111"/>
      <c r="E46" s="112"/>
      <c r="F46" s="112"/>
      <c r="G46" s="113"/>
      <c r="H46" s="144"/>
      <c r="I46" s="114"/>
      <c r="J46" s="113"/>
      <c r="K46" s="113"/>
      <c r="L46" s="114"/>
      <c r="M46" s="113"/>
      <c r="N46" s="113"/>
      <c r="O46" s="114"/>
      <c r="P46" s="113"/>
      <c r="Q46" s="115"/>
      <c r="R46" s="116"/>
    </row>
    <row r="47" spans="2:18" x14ac:dyDescent="0.25">
      <c r="B47" s="127"/>
      <c r="C47" s="110"/>
      <c r="D47" s="111"/>
      <c r="E47" s="112"/>
      <c r="F47" s="112"/>
      <c r="G47" s="113"/>
      <c r="H47" s="144"/>
      <c r="I47" s="114"/>
      <c r="J47" s="113"/>
      <c r="K47" s="113"/>
      <c r="L47" s="114"/>
      <c r="M47" s="113"/>
      <c r="N47" s="113"/>
      <c r="O47" s="114"/>
      <c r="P47" s="113"/>
      <c r="Q47" s="115"/>
      <c r="R47" s="116"/>
    </row>
    <row r="48" spans="2:18" x14ac:dyDescent="0.25">
      <c r="B48" s="127"/>
      <c r="C48" s="110"/>
      <c r="D48" s="111"/>
      <c r="E48" s="112"/>
      <c r="F48" s="112"/>
      <c r="G48" s="113"/>
      <c r="H48" s="144"/>
      <c r="I48" s="114"/>
      <c r="J48" s="113"/>
      <c r="K48" s="113"/>
      <c r="L48" s="114"/>
      <c r="M48" s="113"/>
      <c r="N48" s="113"/>
      <c r="O48" s="114"/>
      <c r="P48" s="113"/>
      <c r="Q48" s="115"/>
      <c r="R48" s="116"/>
    </row>
    <row r="49" spans="2:18" x14ac:dyDescent="0.25">
      <c r="B49" s="127"/>
      <c r="C49" s="110"/>
      <c r="D49" s="111"/>
      <c r="E49" s="112"/>
      <c r="F49" s="112"/>
      <c r="G49" s="113"/>
      <c r="H49" s="144"/>
      <c r="I49" s="114"/>
      <c r="J49" s="113"/>
      <c r="K49" s="113"/>
      <c r="L49" s="114"/>
      <c r="M49" s="113"/>
      <c r="N49" s="113"/>
      <c r="O49" s="114"/>
      <c r="P49" s="113"/>
      <c r="Q49" s="115"/>
      <c r="R49" s="116"/>
    </row>
    <row r="50" spans="2:18" x14ac:dyDescent="0.25">
      <c r="B50" s="127"/>
      <c r="C50" s="110"/>
      <c r="D50" s="111"/>
      <c r="E50" s="112"/>
      <c r="F50" s="112"/>
      <c r="G50" s="113"/>
      <c r="H50" s="144"/>
      <c r="I50" s="114"/>
      <c r="J50" s="113"/>
      <c r="K50" s="113"/>
      <c r="L50" s="114"/>
      <c r="M50" s="113"/>
      <c r="N50" s="113"/>
      <c r="O50" s="114"/>
      <c r="P50" s="113"/>
      <c r="Q50" s="115"/>
      <c r="R50" s="116"/>
    </row>
    <row r="51" spans="2:18" x14ac:dyDescent="0.25">
      <c r="B51" s="128"/>
      <c r="C51" s="129"/>
      <c r="D51" s="130"/>
      <c r="E51" s="131"/>
      <c r="F51" s="112"/>
      <c r="G51" s="113"/>
      <c r="H51" s="144"/>
      <c r="I51" s="114"/>
      <c r="J51" s="113"/>
      <c r="K51" s="113"/>
      <c r="L51" s="114"/>
      <c r="M51" s="113"/>
      <c r="N51" s="113"/>
      <c r="O51" s="114"/>
      <c r="P51" s="113"/>
      <c r="Q51" s="115"/>
      <c r="R51" s="116"/>
    </row>
    <row r="52" spans="2:18" x14ac:dyDescent="0.25">
      <c r="B52" s="132" t="s">
        <v>142</v>
      </c>
      <c r="C52" s="133"/>
      <c r="D52" s="133"/>
      <c r="E52" s="134"/>
      <c r="F52" s="135"/>
      <c r="G52" s="136"/>
      <c r="H52" s="147"/>
      <c r="I52" s="137"/>
      <c r="J52" s="138"/>
      <c r="K52" s="138"/>
      <c r="L52" s="137"/>
      <c r="M52" s="138"/>
      <c r="N52" s="138"/>
      <c r="O52" s="137"/>
      <c r="P52" s="138"/>
      <c r="Q52" s="139"/>
      <c r="R52" s="140"/>
    </row>
  </sheetData>
  <mergeCells count="13">
    <mergeCell ref="B6:R6"/>
    <mergeCell ref="B9:R9"/>
    <mergeCell ref="B10:R10"/>
    <mergeCell ref="B11:R11"/>
    <mergeCell ref="B12:R12"/>
    <mergeCell ref="B8:R8"/>
    <mergeCell ref="P14:R14"/>
    <mergeCell ref="D13:R13"/>
    <mergeCell ref="C14:D14"/>
    <mergeCell ref="E14:F14"/>
    <mergeCell ref="G14:I14"/>
    <mergeCell ref="J14:L14"/>
    <mergeCell ref="M14:O14"/>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N35"/>
  <sheetViews>
    <sheetView workbookViewId="0">
      <selection activeCell="B3" sqref="B3:N3"/>
    </sheetView>
  </sheetViews>
  <sheetFormatPr defaultRowHeight="15" x14ac:dyDescent="0.25"/>
  <cols>
    <col min="2" max="2" width="26.7109375" customWidth="1"/>
    <col min="3" max="3" width="14" customWidth="1"/>
    <col min="5" max="5" width="14.5703125" customWidth="1"/>
    <col min="6" max="6" width="18" customWidth="1"/>
    <col min="7" max="7" width="13.140625" customWidth="1"/>
    <col min="8" max="8" width="12.42578125" customWidth="1"/>
  </cols>
  <sheetData>
    <row r="2" spans="2:14" ht="28.5" x14ac:dyDescent="0.45">
      <c r="B2" s="364" t="s">
        <v>182</v>
      </c>
      <c r="C2" s="364"/>
      <c r="D2" s="364"/>
      <c r="E2" s="364"/>
      <c r="F2" s="364"/>
      <c r="G2" s="364"/>
      <c r="H2" s="364"/>
    </row>
    <row r="3" spans="2:14" ht="18.75" x14ac:dyDescent="0.3">
      <c r="B3" s="365" t="s">
        <v>231</v>
      </c>
      <c r="C3" s="365"/>
      <c r="D3" s="365"/>
      <c r="E3" s="365"/>
      <c r="F3" s="365"/>
      <c r="G3" s="365"/>
      <c r="H3" s="365"/>
      <c r="I3" s="365"/>
      <c r="J3" s="365"/>
      <c r="K3" s="365"/>
      <c r="L3" s="365"/>
      <c r="M3" s="365"/>
      <c r="N3" s="365"/>
    </row>
    <row r="4" spans="2:14" ht="15.75" x14ac:dyDescent="0.25">
      <c r="B4" s="356" t="s">
        <v>149</v>
      </c>
      <c r="C4" s="356"/>
      <c r="D4" s="356"/>
      <c r="E4" s="356"/>
      <c r="F4" s="356"/>
      <c r="G4" s="356"/>
      <c r="H4" s="356"/>
      <c r="I4" s="356"/>
      <c r="J4" s="356"/>
      <c r="K4" s="356"/>
      <c r="L4" s="356"/>
      <c r="M4" s="356"/>
      <c r="N4" s="356"/>
    </row>
    <row r="5" spans="2:14" ht="15.75" x14ac:dyDescent="0.25">
      <c r="B5" s="356" t="s">
        <v>150</v>
      </c>
      <c r="C5" s="356"/>
      <c r="D5" s="356"/>
      <c r="E5" s="356"/>
      <c r="F5" s="356"/>
      <c r="G5" s="356"/>
      <c r="H5" s="356"/>
      <c r="I5" s="356"/>
      <c r="J5" s="356"/>
      <c r="K5" s="356"/>
      <c r="L5" s="356"/>
      <c r="M5" s="356"/>
      <c r="N5" s="356"/>
    </row>
    <row r="6" spans="2:14" ht="15.75" x14ac:dyDescent="0.25">
      <c r="B6" s="356" t="s">
        <v>151</v>
      </c>
      <c r="C6" s="356"/>
      <c r="D6" s="356"/>
      <c r="E6" s="356"/>
      <c r="F6" s="356"/>
      <c r="G6" s="356"/>
      <c r="H6" s="356"/>
      <c r="I6" s="356"/>
      <c r="J6" s="356"/>
      <c r="K6" s="356"/>
      <c r="L6" s="356"/>
      <c r="M6" s="356"/>
      <c r="N6" s="356"/>
    </row>
    <row r="7" spans="2:14" ht="15.75" x14ac:dyDescent="0.25">
      <c r="B7" s="356"/>
      <c r="C7" s="356"/>
      <c r="D7" s="356"/>
      <c r="E7" s="356"/>
      <c r="F7" s="356"/>
      <c r="G7" s="356"/>
      <c r="H7" s="356"/>
      <c r="I7" s="356"/>
      <c r="J7" s="356"/>
      <c r="K7" s="356"/>
      <c r="L7" s="356"/>
      <c r="M7" s="356"/>
      <c r="N7" s="356"/>
    </row>
    <row r="8" spans="2:14" ht="18.75" thickBot="1" x14ac:dyDescent="0.3">
      <c r="B8" s="91"/>
      <c r="C8" s="91"/>
      <c r="D8" s="350" t="s">
        <v>113</v>
      </c>
      <c r="E8" s="351"/>
      <c r="F8" s="351"/>
      <c r="G8" s="351"/>
      <c r="H8" s="351"/>
      <c r="I8" s="351"/>
      <c r="J8" s="351"/>
      <c r="K8" s="351"/>
      <c r="L8" s="351"/>
      <c r="M8" s="351"/>
      <c r="N8" s="351"/>
    </row>
    <row r="9" spans="2:14" x14ac:dyDescent="0.25">
      <c r="B9" s="366" t="s">
        <v>152</v>
      </c>
      <c r="C9" s="368" t="s">
        <v>63</v>
      </c>
      <c r="D9" s="368"/>
      <c r="E9" s="368" t="s">
        <v>115</v>
      </c>
      <c r="F9" s="368"/>
      <c r="G9" s="359" t="s">
        <v>36</v>
      </c>
      <c r="H9" s="359"/>
      <c r="I9" s="359" t="s">
        <v>37</v>
      </c>
      <c r="J9" s="359"/>
      <c r="K9" s="359" t="s">
        <v>38</v>
      </c>
      <c r="L9" s="359"/>
      <c r="M9" s="359" t="s">
        <v>189</v>
      </c>
      <c r="N9" s="360"/>
    </row>
    <row r="10" spans="2:14" x14ac:dyDescent="0.25">
      <c r="B10" s="367"/>
      <c r="C10" s="95" t="s">
        <v>66</v>
      </c>
      <c r="D10" s="95" t="s">
        <v>116</v>
      </c>
      <c r="E10" s="95" t="s">
        <v>153</v>
      </c>
      <c r="F10" s="95" t="s">
        <v>118</v>
      </c>
      <c r="G10" s="95" t="s">
        <v>153</v>
      </c>
      <c r="H10" s="95" t="s">
        <v>118</v>
      </c>
      <c r="I10" s="95" t="s">
        <v>153</v>
      </c>
      <c r="J10" s="95" t="s">
        <v>118</v>
      </c>
      <c r="K10" s="95" t="s">
        <v>153</v>
      </c>
      <c r="L10" s="95" t="s">
        <v>118</v>
      </c>
      <c r="M10" s="95" t="s">
        <v>153</v>
      </c>
      <c r="N10" s="97" t="s">
        <v>118</v>
      </c>
    </row>
    <row r="11" spans="2:14" x14ac:dyDescent="0.25">
      <c r="B11" s="151">
        <v>1</v>
      </c>
      <c r="C11" s="95" t="s">
        <v>120</v>
      </c>
      <c r="D11" s="95" t="s">
        <v>121</v>
      </c>
      <c r="E11" s="95" t="s">
        <v>154</v>
      </c>
      <c r="F11" s="95" t="s">
        <v>155</v>
      </c>
      <c r="G11" s="95" t="s">
        <v>124</v>
      </c>
      <c r="H11" s="95" t="s">
        <v>156</v>
      </c>
      <c r="I11" s="95" t="s">
        <v>126</v>
      </c>
      <c r="J11" s="95" t="s">
        <v>157</v>
      </c>
      <c r="K11" s="95" t="s">
        <v>128</v>
      </c>
      <c r="L11" s="95" t="s">
        <v>158</v>
      </c>
      <c r="M11" s="95" t="s">
        <v>130</v>
      </c>
      <c r="N11" s="97" t="s">
        <v>159</v>
      </c>
    </row>
    <row r="12" spans="2:14" x14ac:dyDescent="0.25">
      <c r="B12" s="152"/>
      <c r="C12" s="153"/>
      <c r="D12" s="153"/>
      <c r="E12" s="154"/>
      <c r="F12" s="154"/>
      <c r="G12" s="155"/>
      <c r="H12" s="156"/>
      <c r="I12" s="157"/>
      <c r="J12" s="156"/>
      <c r="K12" s="157"/>
      <c r="L12" s="156"/>
      <c r="M12" s="158"/>
      <c r="N12" s="159"/>
    </row>
    <row r="13" spans="2:14" x14ac:dyDescent="0.25">
      <c r="B13" s="160" t="s">
        <v>160</v>
      </c>
      <c r="C13" s="161"/>
      <c r="D13" s="162"/>
      <c r="E13" s="163"/>
      <c r="F13" s="163"/>
      <c r="G13" s="164"/>
      <c r="H13" s="163"/>
      <c r="I13" s="164"/>
      <c r="J13" s="163"/>
      <c r="K13" s="164"/>
      <c r="L13" s="163"/>
      <c r="M13" s="164"/>
      <c r="N13" s="165"/>
    </row>
    <row r="14" spans="2:14" x14ac:dyDescent="0.25">
      <c r="B14" s="166" t="s">
        <v>161</v>
      </c>
      <c r="C14" s="167"/>
      <c r="D14" s="168"/>
      <c r="E14" s="169">
        <f>SUM(E15:E16)</f>
        <v>0</v>
      </c>
      <c r="F14" s="169">
        <f>SUM(F15:F16)</f>
        <v>0</v>
      </c>
      <c r="G14" s="170"/>
      <c r="H14" s="169">
        <f>SUM(H15:H16)</f>
        <v>0</v>
      </c>
      <c r="I14" s="171"/>
      <c r="J14" s="169">
        <f>SUM(J15:J16)</f>
        <v>0</v>
      </c>
      <c r="K14" s="171"/>
      <c r="L14" s="169">
        <f>SUM(L15:L16)</f>
        <v>0</v>
      </c>
      <c r="M14" s="171"/>
      <c r="N14" s="172">
        <f>SUM(N15:N16)</f>
        <v>0</v>
      </c>
    </row>
    <row r="15" spans="2:14" ht="19.5" customHeight="1" x14ac:dyDescent="0.25">
      <c r="B15" s="173" t="s">
        <v>162</v>
      </c>
      <c r="C15" s="174" t="s">
        <v>163</v>
      </c>
      <c r="D15" s="175"/>
      <c r="E15" s="176">
        <f>+G15+I15+K15+M15</f>
        <v>0</v>
      </c>
      <c r="F15" s="176">
        <f>+H15+J15+L15+N15</f>
        <v>0</v>
      </c>
      <c r="G15" s="177"/>
      <c r="H15" s="178">
        <f>+G15*$E15</f>
        <v>0</v>
      </c>
      <c r="I15" s="177"/>
      <c r="J15" s="178">
        <f>+I15*$E15</f>
        <v>0</v>
      </c>
      <c r="K15" s="177"/>
      <c r="L15" s="178">
        <f>+K15*$E15</f>
        <v>0</v>
      </c>
      <c r="M15" s="177"/>
      <c r="N15" s="179">
        <f>+M15*$E15</f>
        <v>0</v>
      </c>
    </row>
    <row r="16" spans="2:14" ht="22.5" customHeight="1" x14ac:dyDescent="0.25">
      <c r="B16" s="173" t="s">
        <v>164</v>
      </c>
      <c r="C16" s="174" t="s">
        <v>163</v>
      </c>
      <c r="D16" s="175"/>
      <c r="E16" s="176">
        <f>+G16+I16+K16+M16</f>
        <v>0</v>
      </c>
      <c r="F16" s="176">
        <f>+H16+J16+L16+N16</f>
        <v>0</v>
      </c>
      <c r="G16" s="177"/>
      <c r="H16" s="178">
        <f>+G16*$E16</f>
        <v>0</v>
      </c>
      <c r="I16" s="177"/>
      <c r="J16" s="178">
        <f>+I16*$E16</f>
        <v>0</v>
      </c>
      <c r="K16" s="177"/>
      <c r="L16" s="178">
        <f>+K16*$E16</f>
        <v>0</v>
      </c>
      <c r="M16" s="177"/>
      <c r="N16" s="179">
        <f>+M16*$E16</f>
        <v>0</v>
      </c>
    </row>
    <row r="17" spans="2:14" x14ac:dyDescent="0.25">
      <c r="B17" s="173"/>
      <c r="C17" s="174"/>
      <c r="D17" s="175"/>
      <c r="E17" s="176"/>
      <c r="F17" s="176"/>
      <c r="G17" s="177"/>
      <c r="H17" s="178"/>
      <c r="I17" s="177"/>
      <c r="J17" s="178"/>
      <c r="K17" s="177"/>
      <c r="L17" s="178"/>
      <c r="M17" s="177"/>
      <c r="N17" s="179"/>
    </row>
    <row r="18" spans="2:14" x14ac:dyDescent="0.25">
      <c r="B18" s="166" t="s">
        <v>165</v>
      </c>
      <c r="C18" s="180"/>
      <c r="D18" s="181"/>
      <c r="E18" s="182">
        <f>SUM(E19:E25)</f>
        <v>0</v>
      </c>
      <c r="F18" s="182">
        <f>SUM(F19:F25)</f>
        <v>0</v>
      </c>
      <c r="G18" s="170"/>
      <c r="H18" s="182">
        <f>SUM(H19:H25)</f>
        <v>0</v>
      </c>
      <c r="I18" s="170"/>
      <c r="J18" s="182">
        <f>SUM(J19:J25)</f>
        <v>0</v>
      </c>
      <c r="K18" s="170"/>
      <c r="L18" s="182">
        <f>SUM(L19:L25)</f>
        <v>0</v>
      </c>
      <c r="M18" s="170"/>
      <c r="N18" s="183">
        <f>SUM(N19:N25)</f>
        <v>0</v>
      </c>
    </row>
    <row r="19" spans="2:14" ht="19.5" customHeight="1" x14ac:dyDescent="0.25">
      <c r="B19" s="173" t="s">
        <v>166</v>
      </c>
      <c r="C19" s="174" t="s">
        <v>167</v>
      </c>
      <c r="D19" s="175"/>
      <c r="E19" s="176">
        <f t="shared" ref="E19:F25" si="0">+G19+I19+K19+M19</f>
        <v>0</v>
      </c>
      <c r="F19" s="176">
        <f t="shared" si="0"/>
        <v>0</v>
      </c>
      <c r="G19" s="177"/>
      <c r="H19" s="178">
        <f t="shared" ref="H19:H25" si="1">+G19*$E19</f>
        <v>0</v>
      </c>
      <c r="I19" s="177"/>
      <c r="J19" s="178">
        <f t="shared" ref="J19:J25" si="2">+I19*$E19</f>
        <v>0</v>
      </c>
      <c r="K19" s="177"/>
      <c r="L19" s="178">
        <f t="shared" ref="L19:L25" si="3">+K19*$E19</f>
        <v>0</v>
      </c>
      <c r="M19" s="177"/>
      <c r="N19" s="179">
        <f t="shared" ref="N19:N25" si="4">+M19*$E19</f>
        <v>0</v>
      </c>
    </row>
    <row r="20" spans="2:14" ht="16.5" customHeight="1" x14ac:dyDescent="0.25">
      <c r="B20" s="173" t="s">
        <v>168</v>
      </c>
      <c r="C20" s="174" t="s">
        <v>167</v>
      </c>
      <c r="D20" s="175"/>
      <c r="E20" s="176">
        <f t="shared" si="0"/>
        <v>0</v>
      </c>
      <c r="F20" s="176">
        <f t="shared" si="0"/>
        <v>0</v>
      </c>
      <c r="G20" s="177"/>
      <c r="H20" s="178">
        <f t="shared" si="1"/>
        <v>0</v>
      </c>
      <c r="I20" s="177"/>
      <c r="J20" s="178">
        <f t="shared" si="2"/>
        <v>0</v>
      </c>
      <c r="K20" s="177"/>
      <c r="L20" s="178">
        <f t="shared" si="3"/>
        <v>0</v>
      </c>
      <c r="M20" s="177"/>
      <c r="N20" s="179">
        <f t="shared" si="4"/>
        <v>0</v>
      </c>
    </row>
    <row r="21" spans="2:14" ht="22.5" customHeight="1" x14ac:dyDescent="0.25">
      <c r="B21" s="173" t="s">
        <v>169</v>
      </c>
      <c r="C21" s="174" t="s">
        <v>167</v>
      </c>
      <c r="D21" s="175"/>
      <c r="E21" s="176">
        <f t="shared" si="0"/>
        <v>0</v>
      </c>
      <c r="F21" s="176">
        <f t="shared" si="0"/>
        <v>0</v>
      </c>
      <c r="G21" s="177"/>
      <c r="H21" s="178">
        <f t="shared" si="1"/>
        <v>0</v>
      </c>
      <c r="I21" s="177"/>
      <c r="J21" s="178">
        <f t="shared" si="2"/>
        <v>0</v>
      </c>
      <c r="K21" s="177"/>
      <c r="L21" s="178">
        <f t="shared" si="3"/>
        <v>0</v>
      </c>
      <c r="M21" s="177"/>
      <c r="N21" s="179">
        <f t="shared" si="4"/>
        <v>0</v>
      </c>
    </row>
    <row r="22" spans="2:14" ht="20.25" customHeight="1" x14ac:dyDescent="0.25">
      <c r="B22" s="173" t="s">
        <v>170</v>
      </c>
      <c r="C22" s="174" t="s">
        <v>167</v>
      </c>
      <c r="D22" s="175"/>
      <c r="E22" s="176">
        <f t="shared" si="0"/>
        <v>0</v>
      </c>
      <c r="F22" s="176">
        <f t="shared" si="0"/>
        <v>0</v>
      </c>
      <c r="G22" s="184"/>
      <c r="H22" s="178">
        <f t="shared" si="1"/>
        <v>0</v>
      </c>
      <c r="I22" s="185"/>
      <c r="J22" s="178">
        <f t="shared" si="2"/>
        <v>0</v>
      </c>
      <c r="K22" s="185"/>
      <c r="L22" s="178">
        <f t="shared" si="3"/>
        <v>0</v>
      </c>
      <c r="M22" s="185"/>
      <c r="N22" s="179">
        <f t="shared" si="4"/>
        <v>0</v>
      </c>
    </row>
    <row r="23" spans="2:14" ht="24" customHeight="1" x14ac:dyDescent="0.25">
      <c r="B23" s="173" t="s">
        <v>171</v>
      </c>
      <c r="C23" s="174" t="s">
        <v>167</v>
      </c>
      <c r="D23" s="175"/>
      <c r="E23" s="176">
        <f t="shared" si="0"/>
        <v>0</v>
      </c>
      <c r="F23" s="176">
        <f t="shared" si="0"/>
        <v>0</v>
      </c>
      <c r="G23" s="184"/>
      <c r="H23" s="178">
        <f t="shared" si="1"/>
        <v>0</v>
      </c>
      <c r="I23" s="185"/>
      <c r="J23" s="178">
        <f t="shared" si="2"/>
        <v>0</v>
      </c>
      <c r="K23" s="185"/>
      <c r="L23" s="178">
        <f t="shared" si="3"/>
        <v>0</v>
      </c>
      <c r="M23" s="185"/>
      <c r="N23" s="179">
        <f t="shared" si="4"/>
        <v>0</v>
      </c>
    </row>
    <row r="24" spans="2:14" x14ac:dyDescent="0.25">
      <c r="B24" s="186" t="s">
        <v>172</v>
      </c>
      <c r="C24" s="174" t="s">
        <v>167</v>
      </c>
      <c r="D24" s="175"/>
      <c r="E24" s="176">
        <f t="shared" si="0"/>
        <v>0</v>
      </c>
      <c r="F24" s="176">
        <f t="shared" si="0"/>
        <v>0</v>
      </c>
      <c r="G24" s="184"/>
      <c r="H24" s="178">
        <f t="shared" si="1"/>
        <v>0</v>
      </c>
      <c r="I24" s="185"/>
      <c r="J24" s="178">
        <f t="shared" si="2"/>
        <v>0</v>
      </c>
      <c r="K24" s="185"/>
      <c r="L24" s="178">
        <f t="shared" si="3"/>
        <v>0</v>
      </c>
      <c r="M24" s="185"/>
      <c r="N24" s="179">
        <f t="shared" si="4"/>
        <v>0</v>
      </c>
    </row>
    <row r="25" spans="2:14" x14ac:dyDescent="0.25">
      <c r="B25" s="173" t="s">
        <v>173</v>
      </c>
      <c r="C25" s="174" t="s">
        <v>167</v>
      </c>
      <c r="D25" s="175"/>
      <c r="E25" s="176">
        <f t="shared" si="0"/>
        <v>0</v>
      </c>
      <c r="F25" s="176">
        <f t="shared" si="0"/>
        <v>0</v>
      </c>
      <c r="G25" s="184"/>
      <c r="H25" s="178">
        <f t="shared" si="1"/>
        <v>0</v>
      </c>
      <c r="I25" s="185"/>
      <c r="J25" s="178">
        <f t="shared" si="2"/>
        <v>0</v>
      </c>
      <c r="K25" s="185"/>
      <c r="L25" s="178">
        <f t="shared" si="3"/>
        <v>0</v>
      </c>
      <c r="M25" s="185"/>
      <c r="N25" s="179">
        <f t="shared" si="4"/>
        <v>0</v>
      </c>
    </row>
    <row r="26" spans="2:14" x14ac:dyDescent="0.25">
      <c r="B26" s="173"/>
      <c r="C26" s="174"/>
      <c r="D26" s="175"/>
      <c r="E26" s="176"/>
      <c r="F26" s="176"/>
      <c r="G26" s="184"/>
      <c r="H26" s="178"/>
      <c r="I26" s="185"/>
      <c r="J26" s="178"/>
      <c r="K26" s="185"/>
      <c r="L26" s="178"/>
      <c r="M26" s="185"/>
      <c r="N26" s="179"/>
    </row>
    <row r="27" spans="2:14" ht="39.75" customHeight="1" x14ac:dyDescent="0.25">
      <c r="B27" s="187" t="s">
        <v>174</v>
      </c>
      <c r="C27" s="174" t="s">
        <v>167</v>
      </c>
      <c r="D27" s="175"/>
      <c r="E27" s="188">
        <f>SUM(E28:E29)</f>
        <v>0</v>
      </c>
      <c r="F27" s="188">
        <f>SUM(F28:F29)</f>
        <v>0</v>
      </c>
      <c r="G27" s="169"/>
      <c r="H27" s="188">
        <f>SUM(H28:H29)</f>
        <v>0</v>
      </c>
      <c r="I27" s="188"/>
      <c r="J27" s="188">
        <f>SUM(J28:J29)</f>
        <v>0</v>
      </c>
      <c r="K27" s="188"/>
      <c r="L27" s="188">
        <f>SUM(L28:L29)</f>
        <v>0</v>
      </c>
      <c r="M27" s="188"/>
      <c r="N27" s="189">
        <f>SUM(N28:N29)</f>
        <v>0</v>
      </c>
    </row>
    <row r="28" spans="2:14" ht="24" customHeight="1" x14ac:dyDescent="0.25">
      <c r="B28" s="173" t="s">
        <v>175</v>
      </c>
      <c r="C28" s="174" t="s">
        <v>167</v>
      </c>
      <c r="D28" s="175"/>
      <c r="E28" s="176">
        <f>+G28+I28+K28+M28</f>
        <v>0</v>
      </c>
      <c r="F28" s="176">
        <f>+H28+J28+L28+N28</f>
        <v>0</v>
      </c>
      <c r="G28" s="184"/>
      <c r="H28" s="190"/>
      <c r="I28" s="185"/>
      <c r="J28" s="190"/>
      <c r="K28" s="185"/>
      <c r="L28" s="190"/>
      <c r="M28" s="185"/>
      <c r="N28" s="191"/>
    </row>
    <row r="29" spans="2:14" x14ac:dyDescent="0.25">
      <c r="B29" s="173" t="s">
        <v>176</v>
      </c>
      <c r="C29" s="174" t="s">
        <v>167</v>
      </c>
      <c r="D29" s="175"/>
      <c r="E29" s="176">
        <f>+G29+I29+K29+M29</f>
        <v>0</v>
      </c>
      <c r="F29" s="176">
        <f>+H29+J29+L29+N29</f>
        <v>0</v>
      </c>
      <c r="G29" s="177"/>
      <c r="H29" s="178">
        <f>+G29*$E29</f>
        <v>0</v>
      </c>
      <c r="I29" s="177"/>
      <c r="J29" s="178">
        <f>+I29*$E29</f>
        <v>0</v>
      </c>
      <c r="K29" s="177"/>
      <c r="L29" s="178">
        <f>+K29*$E29</f>
        <v>0</v>
      </c>
      <c r="M29" s="177"/>
      <c r="N29" s="179">
        <f>+M29*$E29</f>
        <v>0</v>
      </c>
    </row>
    <row r="30" spans="2:14" x14ac:dyDescent="0.25">
      <c r="B30" s="173"/>
      <c r="C30" s="174"/>
      <c r="D30" s="175"/>
      <c r="E30" s="176"/>
      <c r="F30" s="176"/>
      <c r="G30" s="177"/>
      <c r="H30" s="178"/>
      <c r="I30" s="177"/>
      <c r="J30" s="178"/>
      <c r="K30" s="177"/>
      <c r="L30" s="178"/>
      <c r="M30" s="177"/>
      <c r="N30" s="179"/>
    </row>
    <row r="31" spans="2:14" ht="24.75" customHeight="1" x14ac:dyDescent="0.25">
      <c r="B31" s="192" t="s">
        <v>177</v>
      </c>
      <c r="C31" s="174" t="s">
        <v>167</v>
      </c>
      <c r="D31" s="193"/>
      <c r="E31" s="169">
        <f>SUM(E32:E33)</f>
        <v>0</v>
      </c>
      <c r="F31" s="169">
        <f>SUM(F32:F33)</f>
        <v>0</v>
      </c>
      <c r="G31" s="169"/>
      <c r="H31" s="169">
        <f>SUM(H32:H33)</f>
        <v>0</v>
      </c>
      <c r="I31" s="169"/>
      <c r="J31" s="169">
        <f>SUM(J32:J33)</f>
        <v>0</v>
      </c>
      <c r="K31" s="169"/>
      <c r="L31" s="169">
        <f>SUM(L32:L33)</f>
        <v>0</v>
      </c>
      <c r="M31" s="169"/>
      <c r="N31" s="194">
        <f>SUM(N32:N33)</f>
        <v>0</v>
      </c>
    </row>
    <row r="32" spans="2:14" x14ac:dyDescent="0.25">
      <c r="B32" s="173" t="s">
        <v>178</v>
      </c>
      <c r="C32" s="174" t="s">
        <v>167</v>
      </c>
      <c r="D32" s="175"/>
      <c r="E32" s="176">
        <f>+G32+I32+K32+M32</f>
        <v>0</v>
      </c>
      <c r="F32" s="176">
        <f>+H32+J32+L32+N32</f>
        <v>0</v>
      </c>
      <c r="G32" s="177"/>
      <c r="H32" s="178">
        <f>+G32*$E32</f>
        <v>0</v>
      </c>
      <c r="I32" s="177"/>
      <c r="J32" s="178">
        <f>+I32*$E32</f>
        <v>0</v>
      </c>
      <c r="K32" s="177"/>
      <c r="L32" s="178">
        <f>+K32*$E32</f>
        <v>0</v>
      </c>
      <c r="M32" s="177"/>
      <c r="N32" s="179">
        <f>+M32*$E32</f>
        <v>0</v>
      </c>
    </row>
    <row r="33" spans="2:14" x14ac:dyDescent="0.25">
      <c r="B33" s="173" t="s">
        <v>179</v>
      </c>
      <c r="C33" s="174" t="s">
        <v>167</v>
      </c>
      <c r="D33" s="175"/>
      <c r="E33" s="176">
        <f>+G33+I33+K33+M33</f>
        <v>0</v>
      </c>
      <c r="F33" s="176">
        <f>+H33+J33+L33+N33</f>
        <v>0</v>
      </c>
      <c r="G33" s="177"/>
      <c r="H33" s="178">
        <f>+G33*$E33</f>
        <v>0</v>
      </c>
      <c r="I33" s="177"/>
      <c r="J33" s="178">
        <f>+I33*$E33</f>
        <v>0</v>
      </c>
      <c r="K33" s="177"/>
      <c r="L33" s="178">
        <f>+K33*$E33</f>
        <v>0</v>
      </c>
      <c r="M33" s="177"/>
      <c r="N33" s="179">
        <f>+M33*$E33</f>
        <v>0</v>
      </c>
    </row>
    <row r="34" spans="2:14" x14ac:dyDescent="0.25">
      <c r="B34" s="361" t="s">
        <v>180</v>
      </c>
      <c r="C34" s="362"/>
      <c r="D34" s="362"/>
      <c r="E34" s="363"/>
      <c r="F34" s="195">
        <f>+F14+F18+F27+F31</f>
        <v>0</v>
      </c>
      <c r="G34" s="196"/>
      <c r="H34" s="195">
        <f>+H14+H18+H27+H31</f>
        <v>0</v>
      </c>
      <c r="I34" s="196"/>
      <c r="J34" s="195">
        <f>+J14+J18+J27+J31</f>
        <v>0</v>
      </c>
      <c r="K34" s="196"/>
      <c r="L34" s="195">
        <f>+L14+L18+L27+L31</f>
        <v>0</v>
      </c>
      <c r="M34" s="196"/>
      <c r="N34" s="197">
        <f>+N14+N18+N27+N31</f>
        <v>0</v>
      </c>
    </row>
    <row r="35" spans="2:14" ht="15.75" thickBot="1" x14ac:dyDescent="0.3">
      <c r="B35" s="361" t="s">
        <v>181</v>
      </c>
      <c r="C35" s="362"/>
      <c r="D35" s="362"/>
      <c r="E35" s="363"/>
      <c r="F35" s="198">
        <f>+'[1]D-2.3 RENCANA BIAYA'!D45+'[1]D-2.2 Oper'!F34</f>
        <v>0</v>
      </c>
      <c r="G35" s="199"/>
      <c r="H35" s="198">
        <f>+'[1]D-2.3 RENCANA BIAYA'!G45+'[1]D-2.2 Oper'!H34</f>
        <v>0</v>
      </c>
      <c r="I35" s="199"/>
      <c r="J35" s="198">
        <f>+'[1]D-2.3 RENCANA BIAYA'!J45+'[1]D-2.2 Oper'!J34</f>
        <v>0</v>
      </c>
      <c r="K35" s="199"/>
      <c r="L35" s="198">
        <f>+'[1]D-2.3 RENCANA BIAYA'!M45+'[1]D-2.2 Oper'!L34</f>
        <v>0</v>
      </c>
      <c r="M35" s="199"/>
      <c r="N35" s="200">
        <f>+'[1]D-2.3 RENCANA BIAYA'!P45+'[1]D-2.2 Oper'!N34</f>
        <v>0</v>
      </c>
    </row>
  </sheetData>
  <mergeCells count="16">
    <mergeCell ref="K9:L9"/>
    <mergeCell ref="M9:N9"/>
    <mergeCell ref="B34:E34"/>
    <mergeCell ref="B35:E35"/>
    <mergeCell ref="B2:H2"/>
    <mergeCell ref="B3:N3"/>
    <mergeCell ref="B4:N4"/>
    <mergeCell ref="B5:N5"/>
    <mergeCell ref="B6:N6"/>
    <mergeCell ref="B7:N7"/>
    <mergeCell ref="D8:N8"/>
    <mergeCell ref="B9:B10"/>
    <mergeCell ref="C9:D9"/>
    <mergeCell ref="E9:F9"/>
    <mergeCell ref="G9:H9"/>
    <mergeCell ref="I9:J9"/>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1"/>
  <sheetViews>
    <sheetView zoomScale="70" zoomScaleNormal="70" workbookViewId="0">
      <selection activeCell="D22" sqref="C22:D27"/>
    </sheetView>
  </sheetViews>
  <sheetFormatPr defaultRowHeight="15" x14ac:dyDescent="0.25"/>
  <cols>
    <col min="2" max="2" width="6.7109375" customWidth="1"/>
    <col min="3" max="3" width="32.140625" customWidth="1"/>
    <col min="4" max="4" width="34" customWidth="1"/>
    <col min="5" max="5" width="15.7109375" style="141" customWidth="1"/>
    <col min="6" max="6" width="15" style="141" customWidth="1"/>
    <col min="7" max="7" width="16.42578125" style="141" customWidth="1"/>
    <col min="8" max="8" width="15.140625" style="141" customWidth="1"/>
  </cols>
  <sheetData>
    <row r="1" spans="2:11" ht="18.75" x14ac:dyDescent="0.3">
      <c r="F1" s="217">
        <v>0.1</v>
      </c>
      <c r="G1" s="217">
        <v>0.1</v>
      </c>
      <c r="H1" s="217">
        <v>0.1</v>
      </c>
    </row>
    <row r="2" spans="2:11" ht="18.75" x14ac:dyDescent="0.3">
      <c r="B2" s="150" t="s">
        <v>184</v>
      </c>
    </row>
    <row r="3" spans="2:11" ht="26.25" x14ac:dyDescent="0.4">
      <c r="B3" s="369" t="s">
        <v>183</v>
      </c>
      <c r="C3" s="369"/>
      <c r="D3" s="369"/>
      <c r="E3" s="369"/>
      <c r="F3" s="369"/>
      <c r="G3" s="369"/>
      <c r="H3" s="369"/>
      <c r="I3" s="369"/>
      <c r="J3" s="369"/>
    </row>
    <row r="4" spans="2:11" ht="15.75" thickBot="1" x14ac:dyDescent="0.3"/>
    <row r="5" spans="2:11" ht="50.25" customHeight="1" thickBot="1" x14ac:dyDescent="0.3">
      <c r="B5" s="208" t="s">
        <v>185</v>
      </c>
      <c r="C5" s="208" t="s">
        <v>186</v>
      </c>
      <c r="D5" s="208" t="s">
        <v>187</v>
      </c>
      <c r="E5" s="213" t="s">
        <v>36</v>
      </c>
      <c r="F5" s="213" t="s">
        <v>37</v>
      </c>
      <c r="G5" s="213" t="s">
        <v>188</v>
      </c>
      <c r="H5" s="213" t="s">
        <v>189</v>
      </c>
    </row>
    <row r="6" spans="2:11" ht="4.5" customHeight="1" thickBot="1" x14ac:dyDescent="0.3">
      <c r="B6" s="202"/>
      <c r="C6" s="202"/>
      <c r="D6" s="202"/>
      <c r="E6" s="214"/>
      <c r="F6" s="214"/>
      <c r="G6" s="214"/>
      <c r="H6" s="214"/>
    </row>
    <row r="7" spans="2:11" ht="25.5" customHeight="1" thickBot="1" x14ac:dyDescent="0.3">
      <c r="B7" s="211" t="s">
        <v>8</v>
      </c>
      <c r="C7" s="212" t="s">
        <v>190</v>
      </c>
      <c r="D7" s="202"/>
      <c r="E7" s="214"/>
      <c r="F7" s="214"/>
      <c r="G7" s="214"/>
      <c r="H7" s="214"/>
    </row>
    <row r="8" spans="2:11" x14ac:dyDescent="0.25">
      <c r="B8" s="203" t="s">
        <v>70</v>
      </c>
      <c r="C8" s="205" t="s">
        <v>191</v>
      </c>
      <c r="D8" s="239">
        <f>E8+F8+G8+H8</f>
        <v>533715000.00000006</v>
      </c>
      <c r="E8" s="240">
        <v>115000000</v>
      </c>
      <c r="F8" s="240">
        <f>E8*110%</f>
        <v>126500000.00000001</v>
      </c>
      <c r="G8" s="240">
        <f>F8*110%</f>
        <v>139150000.00000003</v>
      </c>
      <c r="H8" s="240">
        <f>G8*110%</f>
        <v>153065000.00000006</v>
      </c>
      <c r="J8" s="7"/>
    </row>
    <row r="9" spans="2:11" x14ac:dyDescent="0.25">
      <c r="B9" s="204" t="s">
        <v>195</v>
      </c>
      <c r="C9" s="206" t="s">
        <v>192</v>
      </c>
      <c r="D9" s="201"/>
      <c r="E9" s="215"/>
      <c r="F9" s="215"/>
      <c r="G9" s="215"/>
      <c r="H9" s="215"/>
    </row>
    <row r="10" spans="2:11" x14ac:dyDescent="0.25">
      <c r="B10" s="204" t="s">
        <v>196</v>
      </c>
      <c r="C10" s="206" t="s">
        <v>193</v>
      </c>
      <c r="D10" s="201"/>
      <c r="E10" s="215"/>
      <c r="F10" s="215"/>
      <c r="G10" s="215"/>
      <c r="H10" s="215"/>
    </row>
    <row r="11" spans="2:11" ht="16.5" customHeight="1" thickBot="1" x14ac:dyDescent="0.3">
      <c r="B11" s="204" t="s">
        <v>197</v>
      </c>
      <c r="C11" s="206" t="s">
        <v>194</v>
      </c>
      <c r="D11" s="201"/>
      <c r="E11" s="215"/>
      <c r="F11" s="215"/>
      <c r="G11" s="215"/>
      <c r="H11" s="215"/>
      <c r="I11" s="238"/>
      <c r="J11" s="238"/>
      <c r="K11" s="238"/>
    </row>
    <row r="12" spans="2:11" ht="32.25" customHeight="1" thickBot="1" x14ac:dyDescent="0.3">
      <c r="B12" s="209" t="s">
        <v>9</v>
      </c>
      <c r="C12" s="210" t="s">
        <v>198</v>
      </c>
      <c r="D12" s="207"/>
      <c r="E12" s="216"/>
      <c r="F12" s="216"/>
      <c r="G12" s="216"/>
      <c r="H12" s="216"/>
      <c r="J12" s="238"/>
    </row>
    <row r="13" spans="2:11" x14ac:dyDescent="0.25">
      <c r="B13" s="204" t="s">
        <v>204</v>
      </c>
      <c r="C13" s="206" t="s">
        <v>199</v>
      </c>
      <c r="D13" s="201"/>
      <c r="E13" s="215"/>
      <c r="F13" s="215"/>
      <c r="G13" s="215"/>
      <c r="H13" s="215"/>
    </row>
    <row r="14" spans="2:11" ht="15.75" thickBot="1" x14ac:dyDescent="0.3">
      <c r="B14" s="204" t="s">
        <v>205</v>
      </c>
      <c r="C14" s="206" t="s">
        <v>200</v>
      </c>
      <c r="D14" s="201"/>
      <c r="E14" s="215"/>
      <c r="F14" s="215"/>
      <c r="G14" s="215"/>
      <c r="H14" s="215"/>
    </row>
    <row r="15" spans="2:11" ht="43.5" customHeight="1" thickBot="1" x14ac:dyDescent="0.3">
      <c r="B15" s="209" t="s">
        <v>10</v>
      </c>
      <c r="C15" s="210" t="s">
        <v>201</v>
      </c>
      <c r="D15" s="207"/>
      <c r="E15" s="216"/>
      <c r="F15" s="216"/>
      <c r="G15" s="216"/>
      <c r="H15" s="216"/>
    </row>
    <row r="16" spans="2:11" x14ac:dyDescent="0.25">
      <c r="B16" s="204" t="s">
        <v>206</v>
      </c>
      <c r="C16" s="206" t="s">
        <v>202</v>
      </c>
      <c r="D16" s="201"/>
      <c r="E16" s="215"/>
      <c r="F16" s="215"/>
      <c r="G16" s="215"/>
      <c r="H16" s="215"/>
    </row>
    <row r="17" spans="2:8" x14ac:dyDescent="0.25">
      <c r="B17" s="204" t="s">
        <v>207</v>
      </c>
      <c r="C17" s="206" t="s">
        <v>208</v>
      </c>
      <c r="D17" s="201"/>
      <c r="E17" s="215"/>
      <c r="F17" s="215"/>
      <c r="G17" s="215"/>
      <c r="H17" s="215"/>
    </row>
    <row r="18" spans="2:8" x14ac:dyDescent="0.25">
      <c r="B18" s="204"/>
      <c r="C18" s="206"/>
      <c r="D18" s="201"/>
      <c r="E18" s="215"/>
      <c r="F18" s="215"/>
      <c r="G18" s="215"/>
      <c r="H18" s="215"/>
    </row>
    <row r="19" spans="2:8" x14ac:dyDescent="0.25">
      <c r="B19" s="204"/>
      <c r="C19" s="206"/>
      <c r="D19" s="201"/>
      <c r="E19" s="215"/>
      <c r="F19" s="215"/>
      <c r="G19" s="215"/>
      <c r="H19" s="215"/>
    </row>
    <row r="20" spans="2:8" ht="15.75" thickBot="1" x14ac:dyDescent="0.3">
      <c r="B20" s="204"/>
      <c r="C20" s="206"/>
      <c r="D20" s="201"/>
      <c r="E20" s="215"/>
      <c r="F20" s="215"/>
      <c r="G20" s="215"/>
      <c r="H20" s="215"/>
    </row>
    <row r="21" spans="2:8" ht="26.25" customHeight="1" thickBot="1" x14ac:dyDescent="0.3">
      <c r="B21" s="370" t="s">
        <v>203</v>
      </c>
      <c r="C21" s="371"/>
      <c r="D21" s="207"/>
      <c r="E21" s="216"/>
      <c r="F21" s="216"/>
      <c r="G21" s="216"/>
      <c r="H21" s="216"/>
    </row>
  </sheetData>
  <mergeCells count="2">
    <mergeCell ref="B3:J3"/>
    <mergeCell ref="B21:C21"/>
  </mergeCells>
  <pageMargins left="0.7" right="0.7" top="0.75" bottom="0.75" header="0.3" footer="0.3"/>
  <pageSetup paperSize="9" orientation="portrait" horizontalDpi="4294967293"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7" sqref="C7:C9"/>
    </sheetView>
  </sheetViews>
  <sheetFormatPr defaultRowHeight="15" x14ac:dyDescent="0.25"/>
  <cols>
    <col min="2" max="2" width="27.42578125" customWidth="1"/>
    <col min="3" max="3" width="17.7109375" customWidth="1"/>
    <col min="4" max="4" width="10.5703125" style="141" bestFit="1" customWidth="1"/>
    <col min="5" max="5" width="9.140625" style="141"/>
    <col min="6" max="6" width="14.7109375" style="141" customWidth="1"/>
    <col min="7" max="7" width="12.140625" style="141" customWidth="1"/>
    <col min="8" max="15" width="9.140625" style="141"/>
  </cols>
  <sheetData>
    <row r="1" spans="1:27" x14ac:dyDescent="0.25">
      <c r="A1" t="s">
        <v>209</v>
      </c>
    </row>
    <row r="4" spans="1:27" ht="18.75" x14ac:dyDescent="0.3">
      <c r="B4" s="150" t="s">
        <v>210</v>
      </c>
    </row>
    <row r="5" spans="1:27" ht="30" customHeight="1" x14ac:dyDescent="0.35">
      <c r="B5" s="221" t="s">
        <v>211</v>
      </c>
      <c r="C5" s="222"/>
      <c r="D5" s="228"/>
      <c r="E5" s="228"/>
      <c r="F5" s="228"/>
      <c r="G5" s="228"/>
      <c r="H5" s="228"/>
      <c r="I5" s="228"/>
      <c r="J5" s="228"/>
      <c r="K5" s="228"/>
    </row>
    <row r="6" spans="1:27" ht="15.75" thickBot="1" x14ac:dyDescent="0.3"/>
    <row r="7" spans="1:27" ht="26.25" customHeight="1" thickBot="1" x14ac:dyDescent="0.3">
      <c r="B7" s="372" t="s">
        <v>212</v>
      </c>
      <c r="C7" s="372" t="s">
        <v>213</v>
      </c>
      <c r="D7" s="373" t="s">
        <v>214</v>
      </c>
      <c r="E7" s="373"/>
      <c r="F7" s="373"/>
      <c r="G7" s="373"/>
      <c r="H7" s="373"/>
      <c r="I7" s="373"/>
      <c r="J7" s="373"/>
      <c r="K7" s="373"/>
      <c r="L7" s="372" t="s">
        <v>225</v>
      </c>
      <c r="M7" s="372"/>
      <c r="N7" s="372"/>
      <c r="O7" s="372"/>
      <c r="P7" s="372"/>
      <c r="Q7" s="372"/>
      <c r="R7" s="372"/>
      <c r="S7" s="372"/>
      <c r="T7" s="372" t="s">
        <v>226</v>
      </c>
      <c r="U7" s="372"/>
      <c r="V7" s="372"/>
      <c r="W7" s="372"/>
      <c r="X7" s="372"/>
      <c r="Y7" s="372"/>
      <c r="Z7" s="372"/>
      <c r="AA7" s="372"/>
    </row>
    <row r="8" spans="1:27" ht="18.75" customHeight="1" thickBot="1" x14ac:dyDescent="0.3">
      <c r="B8" s="372"/>
      <c r="C8" s="372"/>
      <c r="D8" s="373" t="s">
        <v>215</v>
      </c>
      <c r="E8" s="373"/>
      <c r="F8" s="373"/>
      <c r="G8" s="373"/>
      <c r="H8" s="373" t="s">
        <v>198</v>
      </c>
      <c r="I8" s="373"/>
      <c r="J8" s="373" t="s">
        <v>222</v>
      </c>
      <c r="K8" s="373"/>
      <c r="L8" s="373" t="s">
        <v>215</v>
      </c>
      <c r="M8" s="373"/>
      <c r="N8" s="373"/>
      <c r="O8" s="373"/>
      <c r="P8" s="372" t="s">
        <v>198</v>
      </c>
      <c r="Q8" s="372"/>
      <c r="R8" s="372" t="s">
        <v>222</v>
      </c>
      <c r="S8" s="372"/>
      <c r="T8" s="372" t="s">
        <v>215</v>
      </c>
      <c r="U8" s="372"/>
      <c r="V8" s="372"/>
      <c r="W8" s="372"/>
      <c r="X8" s="372" t="s">
        <v>198</v>
      </c>
      <c r="Y8" s="372"/>
      <c r="Z8" s="372" t="s">
        <v>222</v>
      </c>
      <c r="AA8" s="372"/>
    </row>
    <row r="9" spans="1:27" ht="43.5" customHeight="1" thickBot="1" x14ac:dyDescent="0.3">
      <c r="B9" s="372"/>
      <c r="C9" s="372"/>
      <c r="D9" s="229" t="s">
        <v>216</v>
      </c>
      <c r="E9" s="229" t="s">
        <v>217</v>
      </c>
      <c r="F9" s="229" t="s">
        <v>218</v>
      </c>
      <c r="G9" s="229" t="s">
        <v>219</v>
      </c>
      <c r="H9" s="229" t="s">
        <v>220</v>
      </c>
      <c r="I9" s="229" t="s">
        <v>221</v>
      </c>
      <c r="J9" s="229" t="s">
        <v>223</v>
      </c>
      <c r="K9" s="229" t="s">
        <v>224</v>
      </c>
      <c r="L9" s="229" t="s">
        <v>216</v>
      </c>
      <c r="M9" s="229" t="s">
        <v>217</v>
      </c>
      <c r="N9" s="229" t="s">
        <v>218</v>
      </c>
      <c r="O9" s="229" t="s">
        <v>219</v>
      </c>
      <c r="P9" s="223" t="s">
        <v>220</v>
      </c>
      <c r="Q9" s="223" t="s">
        <v>221</v>
      </c>
      <c r="R9" s="223" t="s">
        <v>223</v>
      </c>
      <c r="S9" s="223" t="s">
        <v>224</v>
      </c>
      <c r="T9" s="223" t="s">
        <v>216</v>
      </c>
      <c r="U9" s="223" t="s">
        <v>217</v>
      </c>
      <c r="V9" s="223" t="s">
        <v>218</v>
      </c>
      <c r="W9" s="223" t="s">
        <v>219</v>
      </c>
      <c r="X9" s="223" t="s">
        <v>220</v>
      </c>
      <c r="Y9" s="223" t="s">
        <v>221</v>
      </c>
      <c r="Z9" s="223" t="s">
        <v>223</v>
      </c>
      <c r="AA9" s="223" t="s">
        <v>224</v>
      </c>
    </row>
    <row r="10" spans="1:27" ht="4.5" customHeight="1" thickBot="1" x14ac:dyDescent="0.3">
      <c r="B10" s="202"/>
      <c r="C10" s="202"/>
      <c r="D10" s="214"/>
      <c r="E10" s="214"/>
      <c r="F10" s="214"/>
      <c r="G10" s="214"/>
      <c r="H10" s="214"/>
      <c r="I10" s="214"/>
      <c r="J10" s="214"/>
      <c r="K10" s="214"/>
      <c r="L10" s="214"/>
      <c r="M10" s="214"/>
      <c r="N10" s="214"/>
      <c r="O10" s="214"/>
      <c r="P10" s="202"/>
      <c r="Q10" s="202"/>
      <c r="R10" s="202"/>
      <c r="S10" s="202"/>
      <c r="T10" s="202"/>
      <c r="U10" s="202"/>
      <c r="V10" s="202"/>
      <c r="W10" s="202"/>
      <c r="X10" s="202"/>
      <c r="Y10" s="202"/>
      <c r="Z10" s="202"/>
      <c r="AA10" s="202"/>
    </row>
    <row r="11" spans="1:27" ht="37.5" customHeight="1" x14ac:dyDescent="0.25">
      <c r="B11" s="227" t="s">
        <v>227</v>
      </c>
      <c r="C11" s="224"/>
      <c r="D11" s="230"/>
      <c r="E11" s="230"/>
      <c r="F11" s="230"/>
      <c r="G11" s="230"/>
      <c r="H11" s="230"/>
      <c r="I11" s="230"/>
      <c r="J11" s="230"/>
      <c r="K11" s="230"/>
      <c r="L11" s="230"/>
      <c r="M11" s="230"/>
      <c r="N11" s="230"/>
      <c r="O11" s="230"/>
      <c r="P11" s="224"/>
      <c r="Q11" s="224"/>
      <c r="R11" s="224"/>
      <c r="S11" s="224"/>
      <c r="T11" s="224"/>
      <c r="U11" s="224"/>
      <c r="V11" s="224"/>
      <c r="W11" s="224"/>
      <c r="X11" s="224"/>
      <c r="Y11" s="224"/>
      <c r="Z11" s="224"/>
      <c r="AA11" s="224"/>
    </row>
    <row r="12" spans="1:27" x14ac:dyDescent="0.25">
      <c r="B12" s="225" t="s">
        <v>228</v>
      </c>
      <c r="C12" s="121">
        <v>2305704</v>
      </c>
      <c r="D12" s="231">
        <f>C12*40%</f>
        <v>922281.60000000009</v>
      </c>
      <c r="E12" s="231"/>
      <c r="F12" s="231"/>
      <c r="G12" s="231">
        <f>C12*60%</f>
        <v>1383422.4</v>
      </c>
      <c r="H12" s="231"/>
      <c r="I12" s="231"/>
      <c r="J12" s="231"/>
      <c r="K12" s="231"/>
      <c r="L12" s="231"/>
      <c r="M12" s="231"/>
      <c r="N12" s="231"/>
      <c r="O12" s="231"/>
      <c r="P12" s="225"/>
      <c r="Q12" s="225"/>
      <c r="R12" s="225"/>
      <c r="S12" s="225"/>
      <c r="T12" s="225"/>
      <c r="U12" s="225"/>
      <c r="V12" s="225"/>
      <c r="W12" s="225"/>
      <c r="X12" s="225"/>
      <c r="Y12" s="225"/>
      <c r="Z12" s="225"/>
      <c r="AA12" s="225"/>
    </row>
    <row r="13" spans="1:27" x14ac:dyDescent="0.25">
      <c r="B13" s="225"/>
      <c r="C13" s="233"/>
      <c r="D13" s="231"/>
      <c r="E13" s="231"/>
      <c r="F13" s="231"/>
      <c r="G13" s="231"/>
      <c r="H13" s="231"/>
      <c r="I13" s="231"/>
      <c r="J13" s="231"/>
      <c r="K13" s="231"/>
      <c r="L13" s="231"/>
      <c r="M13" s="231"/>
      <c r="N13" s="231"/>
      <c r="O13" s="231"/>
      <c r="P13" s="225"/>
      <c r="Q13" s="225"/>
      <c r="R13" s="225"/>
      <c r="S13" s="225"/>
      <c r="T13" s="225"/>
      <c r="U13" s="225"/>
      <c r="V13" s="225"/>
      <c r="W13" s="225"/>
      <c r="X13" s="225"/>
      <c r="Y13" s="225"/>
      <c r="Z13" s="225"/>
      <c r="AA13" s="225"/>
    </row>
    <row r="14" spans="1:27" x14ac:dyDescent="0.25">
      <c r="B14" s="225"/>
      <c r="C14" s="225"/>
      <c r="D14" s="231"/>
      <c r="E14" s="231"/>
      <c r="F14" s="231"/>
      <c r="G14" s="231"/>
      <c r="H14" s="231"/>
      <c r="I14" s="231"/>
      <c r="J14" s="231"/>
      <c r="K14" s="231"/>
      <c r="L14" s="231"/>
      <c r="M14" s="231"/>
      <c r="N14" s="231"/>
      <c r="O14" s="231"/>
      <c r="P14" s="225"/>
      <c r="Q14" s="225"/>
      <c r="R14" s="225"/>
      <c r="S14" s="225"/>
      <c r="T14" s="225"/>
      <c r="U14" s="225"/>
      <c r="V14" s="225"/>
      <c r="W14" s="225"/>
      <c r="X14" s="225"/>
      <c r="Y14" s="225"/>
      <c r="Z14" s="225"/>
      <c r="AA14" s="225"/>
    </row>
    <row r="15" spans="1:27" x14ac:dyDescent="0.25">
      <c r="B15" s="225"/>
      <c r="C15" s="225"/>
      <c r="D15" s="231"/>
      <c r="E15" s="231"/>
      <c r="F15" s="231"/>
      <c r="G15" s="231"/>
      <c r="H15" s="231"/>
      <c r="I15" s="231"/>
      <c r="J15" s="231"/>
      <c r="K15" s="231"/>
      <c r="L15" s="231"/>
      <c r="M15" s="231"/>
      <c r="N15" s="231"/>
      <c r="O15" s="231"/>
      <c r="P15" s="225"/>
      <c r="Q15" s="225"/>
      <c r="R15" s="225"/>
      <c r="S15" s="225"/>
      <c r="T15" s="225"/>
      <c r="U15" s="225"/>
      <c r="V15" s="225"/>
      <c r="W15" s="225"/>
      <c r="X15" s="225"/>
      <c r="Y15" s="225"/>
      <c r="Z15" s="225"/>
      <c r="AA15" s="225"/>
    </row>
    <row r="16" spans="1:27" x14ac:dyDescent="0.25">
      <c r="B16" s="225"/>
      <c r="C16" s="225"/>
      <c r="D16" s="231"/>
      <c r="E16" s="231"/>
      <c r="F16" s="231"/>
      <c r="G16" s="231"/>
      <c r="H16" s="231"/>
      <c r="I16" s="231"/>
      <c r="J16" s="231"/>
      <c r="K16" s="231"/>
      <c r="L16" s="231"/>
      <c r="M16" s="231"/>
      <c r="N16" s="231"/>
      <c r="O16" s="231"/>
      <c r="P16" s="225"/>
      <c r="Q16" s="225"/>
      <c r="R16" s="225"/>
      <c r="S16" s="225"/>
      <c r="T16" s="225"/>
      <c r="U16" s="225"/>
      <c r="V16" s="225"/>
      <c r="W16" s="225"/>
      <c r="X16" s="225"/>
      <c r="Y16" s="225"/>
      <c r="Z16" s="225"/>
      <c r="AA16" s="225"/>
    </row>
    <row r="17" spans="2:27" x14ac:dyDescent="0.25">
      <c r="B17" s="225"/>
      <c r="C17" s="225"/>
      <c r="D17" s="231"/>
      <c r="E17" s="231"/>
      <c r="F17" s="231"/>
      <c r="G17" s="231"/>
      <c r="H17" s="231"/>
      <c r="I17" s="231"/>
      <c r="J17" s="231"/>
      <c r="K17" s="231"/>
      <c r="L17" s="231"/>
      <c r="M17" s="231"/>
      <c r="N17" s="231"/>
      <c r="O17" s="231"/>
      <c r="P17" s="225"/>
      <c r="Q17" s="225"/>
      <c r="R17" s="225"/>
      <c r="S17" s="225"/>
      <c r="T17" s="225"/>
      <c r="U17" s="225"/>
      <c r="V17" s="225"/>
      <c r="W17" s="225"/>
      <c r="X17" s="225"/>
      <c r="Y17" s="225"/>
      <c r="Z17" s="225"/>
      <c r="AA17" s="225"/>
    </row>
    <row r="18" spans="2:27" x14ac:dyDescent="0.25">
      <c r="B18" s="225"/>
      <c r="C18" s="225"/>
      <c r="D18" s="231"/>
      <c r="E18" s="231"/>
      <c r="F18" s="231"/>
      <c r="G18" s="231"/>
      <c r="H18" s="231"/>
      <c r="I18" s="231"/>
      <c r="J18" s="231"/>
      <c r="K18" s="231"/>
      <c r="L18" s="231"/>
      <c r="M18" s="231"/>
      <c r="N18" s="231"/>
      <c r="O18" s="231"/>
      <c r="P18" s="225"/>
      <c r="Q18" s="225"/>
      <c r="R18" s="225"/>
      <c r="S18" s="225"/>
      <c r="T18" s="225"/>
      <c r="U18" s="225"/>
      <c r="V18" s="225"/>
      <c r="W18" s="225"/>
      <c r="X18" s="225"/>
      <c r="Y18" s="225"/>
      <c r="Z18" s="225"/>
      <c r="AA18" s="225"/>
    </row>
    <row r="19" spans="2:27" x14ac:dyDescent="0.25">
      <c r="B19" s="225"/>
      <c r="C19" s="225"/>
      <c r="D19" s="231"/>
      <c r="E19" s="231"/>
      <c r="F19" s="231"/>
      <c r="G19" s="231"/>
      <c r="H19" s="231"/>
      <c r="I19" s="231"/>
      <c r="J19" s="231"/>
      <c r="K19" s="231"/>
      <c r="L19" s="231"/>
      <c r="M19" s="231"/>
      <c r="N19" s="231"/>
      <c r="O19" s="231"/>
      <c r="P19" s="225"/>
      <c r="Q19" s="225"/>
      <c r="R19" s="225"/>
      <c r="S19" s="225"/>
      <c r="T19" s="225"/>
      <c r="U19" s="225"/>
      <c r="V19" s="225"/>
      <c r="W19" s="225"/>
      <c r="X19" s="225"/>
      <c r="Y19" s="225"/>
      <c r="Z19" s="225"/>
      <c r="AA19" s="225"/>
    </row>
    <row r="20" spans="2:27" ht="15.75" thickBot="1" x14ac:dyDescent="0.3">
      <c r="B20" s="226"/>
      <c r="C20" s="226"/>
      <c r="D20" s="232"/>
      <c r="E20" s="232"/>
      <c r="F20" s="232"/>
      <c r="G20" s="232"/>
      <c r="H20" s="232"/>
      <c r="I20" s="232"/>
      <c r="J20" s="232"/>
      <c r="K20" s="232"/>
      <c r="L20" s="232"/>
      <c r="M20" s="232"/>
      <c r="N20" s="232"/>
      <c r="O20" s="232"/>
      <c r="P20" s="226"/>
      <c r="Q20" s="226"/>
      <c r="R20" s="226"/>
      <c r="S20" s="226"/>
      <c r="T20" s="226"/>
      <c r="U20" s="226"/>
      <c r="V20" s="226"/>
      <c r="W20" s="226"/>
      <c r="X20" s="226"/>
      <c r="Y20" s="226"/>
      <c r="Z20" s="226"/>
      <c r="AA20" s="226"/>
    </row>
  </sheetData>
  <mergeCells count="14">
    <mergeCell ref="B7:B9"/>
    <mergeCell ref="D7:K7"/>
    <mergeCell ref="D8:G8"/>
    <mergeCell ref="H8:I8"/>
    <mergeCell ref="J8:K8"/>
    <mergeCell ref="C7:C9"/>
    <mergeCell ref="L7:S7"/>
    <mergeCell ref="L8:O8"/>
    <mergeCell ref="P8:Q8"/>
    <mergeCell ref="R8:S8"/>
    <mergeCell ref="T7:AA7"/>
    <mergeCell ref="T8:W8"/>
    <mergeCell ref="X8:Y8"/>
    <mergeCell ref="Z8:AA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18" sqref="L18"/>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Tahap I&amp;II</vt:lpstr>
      <vt:lpstr>Tahap III</vt:lpstr>
      <vt:lpstr>Tabel 5</vt:lpstr>
      <vt:lpstr>Tabel 6</vt:lpstr>
      <vt:lpstr>x</vt:lpstr>
      <vt:lpstr>Tabel 7</vt:lpstr>
      <vt:lpstr>Tabel 8</vt:lpstr>
      <vt:lpstr>Sheet10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EDP_CORP</dc:creator>
  <cp:lastModifiedBy>RISWANDI</cp:lastModifiedBy>
  <cp:lastPrinted>2011-10-06T00:31:55Z</cp:lastPrinted>
  <dcterms:created xsi:type="dcterms:W3CDTF">2011-09-25T07:45:06Z</dcterms:created>
  <dcterms:modified xsi:type="dcterms:W3CDTF">2017-05-05T01:47:14Z</dcterms:modified>
</cp:coreProperties>
</file>