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0" windowWidth="19140" windowHeight="8590"/>
  </bookViews>
  <sheets>
    <sheet name="Metode Time series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1" i="1" l="1"/>
  <c r="C50" i="1"/>
  <c r="C52" i="1"/>
  <c r="C53" i="1" s="1"/>
  <c r="C54" i="1" s="1"/>
  <c r="C55" i="1" s="1"/>
  <c r="C56" i="1" s="1"/>
  <c r="C57" i="1" s="1"/>
  <c r="C58" i="1" s="1"/>
  <c r="C49" i="1"/>
  <c r="C48" i="1"/>
  <c r="F42" i="1"/>
  <c r="F41" i="1"/>
  <c r="F40" i="1"/>
  <c r="F39" i="1"/>
  <c r="F38" i="1"/>
  <c r="F37" i="1"/>
  <c r="F36" i="1"/>
  <c r="F35" i="1"/>
  <c r="F34" i="1"/>
  <c r="B34" i="1"/>
  <c r="D25" i="1"/>
  <c r="D24" i="1"/>
  <c r="D23" i="1"/>
  <c r="D22" i="1"/>
  <c r="D21" i="1"/>
  <c r="D20" i="1"/>
  <c r="C18" i="1"/>
  <c r="C19" i="1"/>
  <c r="C20" i="1"/>
  <c r="C21" i="1"/>
  <c r="C22" i="1"/>
  <c r="C23" i="1"/>
  <c r="C24" i="1"/>
  <c r="C25" i="1"/>
  <c r="C17" i="1"/>
</calcChain>
</file>

<file path=xl/sharedStrings.xml><?xml version="1.0" encoding="utf-8"?>
<sst xmlns="http://schemas.openxmlformats.org/spreadsheetml/2006/main" count="64" uniqueCount="37">
  <si>
    <t xml:space="preserve">Metode Time Series </t>
  </si>
  <si>
    <t>Smooting</t>
  </si>
  <si>
    <t>- Moving Average</t>
  </si>
  <si>
    <t xml:space="preserve">- Exponential Smooting </t>
  </si>
  <si>
    <t>1. Single Moving  Average</t>
  </si>
  <si>
    <t>2. Linier Moving Average</t>
  </si>
  <si>
    <t>3. Weight Moving Average</t>
  </si>
  <si>
    <t>1. Single Exponential Smooting</t>
  </si>
  <si>
    <t>2. Double Exponential Smooting</t>
  </si>
  <si>
    <t>3. Exp Smooting dengan musiman</t>
  </si>
  <si>
    <t>Bulan</t>
  </si>
  <si>
    <t>Permintaan aktual</t>
  </si>
  <si>
    <t xml:space="preserve">MA 3 Bulanan </t>
  </si>
  <si>
    <t>MA 6- bulanan</t>
  </si>
  <si>
    <t>Januari</t>
  </si>
  <si>
    <t>Februari</t>
  </si>
  <si>
    <t>Maret</t>
  </si>
  <si>
    <t>April</t>
  </si>
  <si>
    <t>Mei</t>
  </si>
  <si>
    <t xml:space="preserve">Juni </t>
  </si>
  <si>
    <t xml:space="preserve">Juli </t>
  </si>
  <si>
    <t>Agustus</t>
  </si>
  <si>
    <t>September</t>
  </si>
  <si>
    <t>Oktober</t>
  </si>
  <si>
    <t>November</t>
  </si>
  <si>
    <t>Desember</t>
  </si>
  <si>
    <t>2. Weigthed Moving  Average</t>
  </si>
  <si>
    <t>Periode</t>
  </si>
  <si>
    <t>Weighted</t>
  </si>
  <si>
    <t xml:space="preserve">Permintaan aktual </t>
  </si>
  <si>
    <t>MA 3- WMA</t>
  </si>
  <si>
    <t>bulan lalu</t>
  </si>
  <si>
    <t>2 bulan lalu</t>
  </si>
  <si>
    <t>3 bulan lalu</t>
  </si>
  <si>
    <t>Total bobot</t>
  </si>
  <si>
    <t>Juni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</si>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</sst>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/>
    <xf numFmtId="0" fontId="0" fillId="0" borderId="1" xfId="0" applyBorder="1"/>
    <xf numFmtId="41" fontId="0" fillId="0" borderId="1" xfId="1" applyFont="1" applyBorder="1"/>
    <xf numFmtId="0" fontId="2" fillId="0" borderId="0" xfId="0" applyFont="1" applyAlignment="1">
      <alignment horizontal="center"/>
    </xf>
    <xf numFmtId="41" fontId="0" fillId="0" borderId="0" xfId="1" applyFont="1"/>
    <xf numFmtId="0" fontId="2" fillId="0" borderId="1" xfId="0" applyFont="1" applyBorder="1" applyAlignment="1">
      <alignment horizontal="center"/>
    </xf>
    <xf numFmtId="41" fontId="0" fillId="0" borderId="1" xfId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2" borderId="0" xfId="0" applyFont="1" applyFill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'Metode Time series'!$B$13</c:f>
              <c:strCache>
                <c:ptCount val="1"/>
                <c:pt idx="0">
                  <c:v>Permintaan aktual</c:v>
                </c:pt>
              </c:strCache>
            </c:strRef>
          </c:tx>
          <c:spPr>
            <a:ln w="9525"/>
          </c:spPr>
          <c:marker>
            <c:spPr>
              <a:ln w="9525"/>
            </c:spPr>
          </c:marker>
          <c:cat>
            <c:strRef>
              <c:f>'Metode Time series'!$A$14:$A$25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 </c:v>
                </c:pt>
                <c:pt idx="6">
                  <c:v>Juli 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'Metode Time series'!$B$14:$B$25</c:f>
              <c:numCache>
                <c:formatCode>General</c:formatCode>
                <c:ptCount val="12"/>
                <c:pt idx="0">
                  <c:v>450</c:v>
                </c:pt>
                <c:pt idx="1">
                  <c:v>440</c:v>
                </c:pt>
                <c:pt idx="2">
                  <c:v>460</c:v>
                </c:pt>
                <c:pt idx="3">
                  <c:v>510</c:v>
                </c:pt>
                <c:pt idx="4">
                  <c:v>520</c:v>
                </c:pt>
                <c:pt idx="5">
                  <c:v>495</c:v>
                </c:pt>
                <c:pt idx="6">
                  <c:v>475</c:v>
                </c:pt>
                <c:pt idx="7">
                  <c:v>560</c:v>
                </c:pt>
                <c:pt idx="8">
                  <c:v>510</c:v>
                </c:pt>
                <c:pt idx="9">
                  <c:v>520</c:v>
                </c:pt>
                <c:pt idx="10">
                  <c:v>540</c:v>
                </c:pt>
                <c:pt idx="11">
                  <c:v>550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'Metode Time series'!$C$13</c:f>
              <c:strCache>
                <c:ptCount val="1"/>
                <c:pt idx="0">
                  <c:v>MA 3 Bulanan </c:v>
                </c:pt>
              </c:strCache>
            </c:strRef>
          </c:tx>
          <c:spPr>
            <a:ln w="9525"/>
          </c:spPr>
          <c:marker>
            <c:spPr>
              <a:ln w="9525"/>
            </c:spPr>
          </c:marker>
          <c:cat>
            <c:strRef>
              <c:f>'Metode Time series'!$A$14:$A$25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 </c:v>
                </c:pt>
                <c:pt idx="6">
                  <c:v>Juli 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'Metode Time series'!$C$14:$C$25</c:f>
              <c:numCache>
                <c:formatCode>General</c:formatCode>
                <c:ptCount val="12"/>
                <c:pt idx="3" formatCode="_(* #,##0_);_(* \(#,##0\);_(* &quot;-&quot;_);_(@_)">
                  <c:v>450</c:v>
                </c:pt>
                <c:pt idx="4" formatCode="_(* #,##0_);_(* \(#,##0\);_(* &quot;-&quot;_);_(@_)">
                  <c:v>470</c:v>
                </c:pt>
                <c:pt idx="5" formatCode="_(* #,##0_);_(* \(#,##0\);_(* &quot;-&quot;_);_(@_)">
                  <c:v>496.66666666666669</c:v>
                </c:pt>
                <c:pt idx="6" formatCode="_(* #,##0_);_(* \(#,##0\);_(* &quot;-&quot;_);_(@_)">
                  <c:v>508.33333333333331</c:v>
                </c:pt>
                <c:pt idx="7" formatCode="_(* #,##0_);_(* \(#,##0\);_(* &quot;-&quot;_);_(@_)">
                  <c:v>496.66666666666669</c:v>
                </c:pt>
                <c:pt idx="8" formatCode="_(* #,##0_);_(* \(#,##0\);_(* &quot;-&quot;_);_(@_)">
                  <c:v>510</c:v>
                </c:pt>
                <c:pt idx="9" formatCode="_(* #,##0_);_(* \(#,##0\);_(* &quot;-&quot;_);_(@_)">
                  <c:v>515</c:v>
                </c:pt>
                <c:pt idx="10" formatCode="_(* #,##0_);_(* \(#,##0\);_(* &quot;-&quot;_);_(@_)">
                  <c:v>530</c:v>
                </c:pt>
                <c:pt idx="11" formatCode="_(* #,##0_);_(* \(#,##0\);_(* &quot;-&quot;_);_(@_)">
                  <c:v>523.33333333333337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'Metode Time series'!$D$13</c:f>
              <c:strCache>
                <c:ptCount val="1"/>
                <c:pt idx="0">
                  <c:v>MA 6- bulanan</c:v>
                </c:pt>
              </c:strCache>
            </c:strRef>
          </c:tx>
          <c:spPr>
            <a:ln w="9525"/>
          </c:spPr>
          <c:marker>
            <c:spPr>
              <a:ln w="9525"/>
            </c:spPr>
          </c:marker>
          <c:cat>
            <c:strRef>
              <c:f>'Metode Time series'!$A$14:$A$25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 </c:v>
                </c:pt>
                <c:pt idx="6">
                  <c:v>Juli 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'Metode Time series'!$D$14:$D$25</c:f>
              <c:numCache>
                <c:formatCode>General</c:formatCode>
                <c:ptCount val="12"/>
                <c:pt idx="6" formatCode="_(* #,##0_);_(* \(#,##0\);_(* &quot;-&quot;_);_(@_)">
                  <c:v>479.16666666666669</c:v>
                </c:pt>
                <c:pt idx="7" formatCode="_(* #,##0_);_(* \(#,##0\);_(* &quot;-&quot;_);_(@_)">
                  <c:v>483.33333333333331</c:v>
                </c:pt>
                <c:pt idx="8" formatCode="_(* #,##0_);_(* \(#,##0\);_(* &quot;-&quot;_);_(@_)">
                  <c:v>503.33333333333331</c:v>
                </c:pt>
                <c:pt idx="9" formatCode="_(* #,##0_);_(* \(#,##0\);_(* &quot;-&quot;_);_(@_)">
                  <c:v>511.66666666666669</c:v>
                </c:pt>
                <c:pt idx="10" formatCode="_(* #,##0_);_(* \(#,##0\);_(* &quot;-&quot;_);_(@_)">
                  <c:v>513.33333333333337</c:v>
                </c:pt>
                <c:pt idx="11" formatCode="_(* #,##0_);_(* \(#,##0\);_(* &quot;-&quot;_);_(@_)">
                  <c:v>516.66666666666663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4256"/>
        <c:axId val="45905792"/>
      </c:lineChart>
      <c:catAx>
        <c:axId val="45904256"/>
        <c:scaling>
          <c:orientation val="minMax"/>
        </c:scaling>
        <c:delete val="0"/>
        <c:axPos val="b"/>
        <c:majorTickMark val="out"/>
        <c:minorTickMark val="none"/>
        <c:tickLblPos val="nextTo"/>
        <c:crossAx val="45905792"/>
        <c:crosses val="autoZero"/>
        <c:auto val="1"/>
        <c:lblAlgn val="ctr"/>
        <c:lblOffset val="100"/>
        <c:noMultiLvlLbl val="0"/>
      </c:catAx>
      <c:valAx>
        <c:axId val="45905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04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68385</xdr:colOff>
      <xdr:row>12</xdr:row>
      <xdr:rowOff>54706</xdr:rowOff>
    </xdr:from>
    <xdr:to>
      <xdr:col>6</xdr:col>
      <xdr:colOff>534865</xdr:colOff>
      <xdr:row>25</xdr:row>
      <xdr:rowOff>14653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252108</xdr:colOff>
      <xdr:row>29</xdr:row>
      <xdr:rowOff>41010</xdr:rowOff>
    </xdr:from>
    <xdr:to>
      <xdr:col>13</xdr:col>
      <xdr:colOff>598715</xdr:colOff>
      <xdr:row>32</xdr:row>
      <xdr:rowOff>108857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2322" y="5302439"/>
          <a:ext cx="3993322" cy="802632"/>
        </a:xfrm>
        <a:prstGeom prst="rect">
          <a:avLst/>
        </a:prstGeom>
      </xdr:spPr>
    </xdr:pic>
    <xdr:clientData/>
  </xdr:twoCellAnchor>
  <xdr:twoCellAnchor editAs="oneCell">
    <xdr:from>
      <xdr:col>7</xdr:col>
      <xdr:colOff>281216</xdr:colOff>
      <xdr:row>44</xdr:row>
      <xdr:rowOff>45358</xdr:rowOff>
    </xdr:from>
    <xdr:to>
      <xdr:col>14</xdr:col>
      <xdr:colOff>52781</xdr:colOff>
      <xdr:row>49</xdr:row>
      <xdr:rowOff>80476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41430" y="8218715"/>
          <a:ext cx="4026065" cy="1132761"/>
        </a:xfrm>
        <a:prstGeom prst="rect">
          <a:avLst/>
        </a:prstGeom>
      </xdr:spPr>
    </xdr:pic>
    <xdr:clientData/>
  </xdr:twoCellAnchor>
  <xdr:twoCellAnchor editAs="oneCell">
    <xdr:from>
      <xdr:col>7</xdr:col>
      <xdr:colOff>235857</xdr:colOff>
      <xdr:row>12</xdr:row>
      <xdr:rowOff>18142</xdr:rowOff>
    </xdr:from>
    <xdr:to>
      <xdr:col>12</xdr:col>
      <xdr:colOff>137129</xdr:colOff>
      <xdr:row>17</xdr:row>
      <xdr:rowOff>158803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96071" y="2195285"/>
          <a:ext cx="2940201" cy="1047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21" zoomScale="70" zoomScaleNormal="70" workbookViewId="0">
      <selection activeCell="C47" sqref="C47"/>
    </sheetView>
  </sheetViews>
  <sheetFormatPr defaultRowHeight="14.5" x14ac:dyDescent="0.35"/>
  <cols>
    <col min="1" max="1" width="25.453125" bestFit="1" customWidth="1"/>
    <col min="2" max="2" width="16.08984375" bestFit="1" customWidth="1"/>
    <col min="3" max="3" width="20.6328125" bestFit="1" customWidth="1"/>
    <col min="4" max="4" width="29.36328125" bestFit="1" customWidth="1"/>
    <col min="5" max="5" width="13.1796875" bestFit="1" customWidth="1"/>
    <col min="6" max="6" width="30.54296875" bestFit="1" customWidth="1"/>
  </cols>
  <sheetData>
    <row r="1" spans="1:4" x14ac:dyDescent="0.35">
      <c r="A1" s="14" t="s">
        <v>0</v>
      </c>
      <c r="B1" s="1"/>
    </row>
    <row r="2" spans="1:4" x14ac:dyDescent="0.35">
      <c r="A2" s="2" t="s">
        <v>1</v>
      </c>
      <c r="B2" s="2"/>
      <c r="C2" s="3" t="s">
        <v>2</v>
      </c>
      <c r="D2" s="14" t="s">
        <v>4</v>
      </c>
    </row>
    <row r="3" spans="1:4" x14ac:dyDescent="0.35">
      <c r="D3" t="s">
        <v>5</v>
      </c>
    </row>
    <row r="4" spans="1:4" x14ac:dyDescent="0.35">
      <c r="D4" s="14" t="s">
        <v>6</v>
      </c>
    </row>
    <row r="6" spans="1:4" x14ac:dyDescent="0.35">
      <c r="C6" s="3" t="s">
        <v>3</v>
      </c>
      <c r="D6" s="14" t="s">
        <v>7</v>
      </c>
    </row>
    <row r="7" spans="1:4" x14ac:dyDescent="0.35">
      <c r="D7" t="s">
        <v>8</v>
      </c>
    </row>
    <row r="8" spans="1:4" x14ac:dyDescent="0.35">
      <c r="D8" s="14" t="s">
        <v>9</v>
      </c>
    </row>
    <row r="11" spans="1:4" x14ac:dyDescent="0.35">
      <c r="A11" s="14" t="s">
        <v>4</v>
      </c>
    </row>
    <row r="13" spans="1:4" s="6" customFormat="1" x14ac:dyDescent="0.35">
      <c r="A13" s="8" t="s">
        <v>10</v>
      </c>
      <c r="B13" s="8" t="s">
        <v>11</v>
      </c>
      <c r="C13" s="8" t="s">
        <v>12</v>
      </c>
      <c r="D13" s="8" t="s">
        <v>13</v>
      </c>
    </row>
    <row r="14" spans="1:4" x14ac:dyDescent="0.35">
      <c r="A14" s="4" t="s">
        <v>14</v>
      </c>
      <c r="B14" s="4">
        <v>450</v>
      </c>
      <c r="C14" s="4"/>
      <c r="D14" s="4"/>
    </row>
    <row r="15" spans="1:4" x14ac:dyDescent="0.35">
      <c r="A15" s="4" t="s">
        <v>15</v>
      </c>
      <c r="B15" s="4">
        <v>440</v>
      </c>
      <c r="C15" s="4"/>
      <c r="D15" s="4"/>
    </row>
    <row r="16" spans="1:4" x14ac:dyDescent="0.35">
      <c r="A16" s="4" t="s">
        <v>16</v>
      </c>
      <c r="B16" s="4">
        <v>460</v>
      </c>
      <c r="C16" s="4"/>
      <c r="D16" s="4"/>
    </row>
    <row r="17" spans="1:6" x14ac:dyDescent="0.35">
      <c r="A17" s="4" t="s">
        <v>17</v>
      </c>
      <c r="B17" s="4">
        <v>510</v>
      </c>
      <c r="C17" s="9">
        <f>(B14+B15+B16)/3</f>
        <v>450</v>
      </c>
      <c r="D17" s="4"/>
    </row>
    <row r="18" spans="1:6" x14ac:dyDescent="0.35">
      <c r="A18" s="4" t="s">
        <v>18</v>
      </c>
      <c r="B18" s="4">
        <v>520</v>
      </c>
      <c r="C18" s="9">
        <f>(B15+B16+B17)/3</f>
        <v>470</v>
      </c>
      <c r="D18" s="4"/>
    </row>
    <row r="19" spans="1:6" x14ac:dyDescent="0.35">
      <c r="A19" s="4" t="s">
        <v>19</v>
      </c>
      <c r="B19" s="4">
        <v>495</v>
      </c>
      <c r="C19" s="9">
        <f t="shared" ref="C18:C25" si="0">(B16+B17+B18)/3</f>
        <v>496.66666666666669</v>
      </c>
      <c r="D19" s="4"/>
    </row>
    <row r="20" spans="1:6" x14ac:dyDescent="0.35">
      <c r="A20" s="4" t="s">
        <v>20</v>
      </c>
      <c r="B20" s="4">
        <v>475</v>
      </c>
      <c r="C20" s="9">
        <f t="shared" si="0"/>
        <v>508.33333333333331</v>
      </c>
      <c r="D20" s="5">
        <f>(B14+B15+B16+B17+B18+B19)/6</f>
        <v>479.16666666666669</v>
      </c>
    </row>
    <row r="21" spans="1:6" x14ac:dyDescent="0.35">
      <c r="A21" s="4" t="s">
        <v>21</v>
      </c>
      <c r="B21" s="4">
        <v>560</v>
      </c>
      <c r="C21" s="9">
        <f t="shared" si="0"/>
        <v>496.66666666666669</v>
      </c>
      <c r="D21" s="5">
        <f>(B15+B16+B17+B18+B19+B20)/6</f>
        <v>483.33333333333331</v>
      </c>
    </row>
    <row r="22" spans="1:6" x14ac:dyDescent="0.35">
      <c r="A22" s="4" t="s">
        <v>22</v>
      </c>
      <c r="B22" s="4">
        <v>510</v>
      </c>
      <c r="C22" s="9">
        <f t="shared" si="0"/>
        <v>510</v>
      </c>
      <c r="D22" s="5">
        <f>(B16+B17+B18+B19+B20+B21)/6</f>
        <v>503.33333333333331</v>
      </c>
    </row>
    <row r="23" spans="1:6" x14ac:dyDescent="0.35">
      <c r="A23" s="4" t="s">
        <v>23</v>
      </c>
      <c r="B23" s="4">
        <v>520</v>
      </c>
      <c r="C23" s="9">
        <f t="shared" si="0"/>
        <v>515</v>
      </c>
      <c r="D23" s="5">
        <f>(B17+B18+B19+B20+B21+B22)/6</f>
        <v>511.66666666666669</v>
      </c>
    </row>
    <row r="24" spans="1:6" x14ac:dyDescent="0.35">
      <c r="A24" s="4" t="s">
        <v>24</v>
      </c>
      <c r="B24" s="4">
        <v>540</v>
      </c>
      <c r="C24" s="9">
        <f t="shared" si="0"/>
        <v>530</v>
      </c>
      <c r="D24" s="5">
        <f>(B18+B19+B20+B21+B22+B23)/6</f>
        <v>513.33333333333337</v>
      </c>
    </row>
    <row r="25" spans="1:6" x14ac:dyDescent="0.35">
      <c r="A25" s="4" t="s">
        <v>25</v>
      </c>
      <c r="B25" s="4">
        <v>550</v>
      </c>
      <c r="C25" s="9">
        <f t="shared" si="0"/>
        <v>523.33333333333337</v>
      </c>
      <c r="D25" s="5">
        <f>(B19+B20+B21+B22+B23+B24)/6</f>
        <v>516.66666666666663</v>
      </c>
    </row>
    <row r="26" spans="1:6" x14ac:dyDescent="0.35">
      <c r="D26" s="7"/>
    </row>
    <row r="28" spans="1:6" x14ac:dyDescent="0.35">
      <c r="A28" s="14" t="s">
        <v>26</v>
      </c>
    </row>
    <row r="30" spans="1:6" ht="29" x14ac:dyDescent="0.35">
      <c r="A30" s="10" t="s">
        <v>27</v>
      </c>
      <c r="B30" s="10" t="s">
        <v>28</v>
      </c>
      <c r="D30" s="11" t="s">
        <v>10</v>
      </c>
      <c r="E30" s="12" t="s">
        <v>29</v>
      </c>
      <c r="F30" s="12" t="s">
        <v>30</v>
      </c>
    </row>
    <row r="31" spans="1:6" x14ac:dyDescent="0.35">
      <c r="A31" s="13" t="s">
        <v>31</v>
      </c>
      <c r="B31" s="13">
        <v>3</v>
      </c>
      <c r="D31" s="4" t="s">
        <v>14</v>
      </c>
      <c r="E31" s="4">
        <v>120</v>
      </c>
      <c r="F31" s="4"/>
    </row>
    <row r="32" spans="1:6" x14ac:dyDescent="0.35">
      <c r="A32" s="13" t="s">
        <v>32</v>
      </c>
      <c r="B32" s="13">
        <v>2</v>
      </c>
      <c r="D32" s="4" t="s">
        <v>15</v>
      </c>
      <c r="E32" s="4">
        <v>130</v>
      </c>
      <c r="F32" s="4"/>
    </row>
    <row r="33" spans="1:6" x14ac:dyDescent="0.35">
      <c r="A33" s="13" t="s">
        <v>33</v>
      </c>
      <c r="B33" s="13">
        <v>1</v>
      </c>
      <c r="D33" s="4" t="s">
        <v>16</v>
      </c>
      <c r="E33" s="4">
        <v>110</v>
      </c>
      <c r="F33" s="5"/>
    </row>
    <row r="34" spans="1:6" x14ac:dyDescent="0.35">
      <c r="A34" s="13" t="s">
        <v>34</v>
      </c>
      <c r="B34" s="13">
        <f>SUM(B31:B33)</f>
        <v>6</v>
      </c>
      <c r="D34" s="4" t="s">
        <v>17</v>
      </c>
      <c r="E34" s="4">
        <v>140</v>
      </c>
      <c r="F34" s="5">
        <f>((E33*$B$31)+(E32*$B$32)+(E31*$B$33))/$B$34</f>
        <v>118.33333333333333</v>
      </c>
    </row>
    <row r="35" spans="1:6" x14ac:dyDescent="0.35">
      <c r="D35" s="4" t="s">
        <v>18</v>
      </c>
      <c r="E35" s="4">
        <v>110</v>
      </c>
      <c r="F35" s="5">
        <f t="shared" ref="F35:F42" si="1">((E34*$B$31)+(E33*$B$32)+(E32*$B$33))/$B$34</f>
        <v>128.33333333333334</v>
      </c>
    </row>
    <row r="36" spans="1:6" x14ac:dyDescent="0.35">
      <c r="D36" s="4" t="s">
        <v>35</v>
      </c>
      <c r="E36" s="4">
        <v>130</v>
      </c>
      <c r="F36" s="5">
        <f t="shared" si="1"/>
        <v>120</v>
      </c>
    </row>
    <row r="37" spans="1:6" x14ac:dyDescent="0.35">
      <c r="D37" s="4" t="s">
        <v>36</v>
      </c>
      <c r="E37" s="4">
        <v>120</v>
      </c>
      <c r="F37" s="5">
        <f t="shared" si="1"/>
        <v>125</v>
      </c>
    </row>
    <row r="38" spans="1:6" x14ac:dyDescent="0.35">
      <c r="D38" s="4" t="s">
        <v>21</v>
      </c>
      <c r="E38" s="4">
        <v>130</v>
      </c>
      <c r="F38" s="5">
        <f t="shared" si="1"/>
        <v>121.66666666666667</v>
      </c>
    </row>
    <row r="39" spans="1:6" x14ac:dyDescent="0.35">
      <c r="D39" s="4" t="s">
        <v>22</v>
      </c>
      <c r="E39" s="4">
        <v>110</v>
      </c>
      <c r="F39" s="5">
        <f t="shared" si="1"/>
        <v>126.66666666666667</v>
      </c>
    </row>
    <row r="40" spans="1:6" x14ac:dyDescent="0.35">
      <c r="D40" s="4" t="s">
        <v>23</v>
      </c>
      <c r="E40" s="4">
        <v>140</v>
      </c>
      <c r="F40" s="5">
        <f t="shared" si="1"/>
        <v>118.33333333333333</v>
      </c>
    </row>
    <row r="41" spans="1:6" x14ac:dyDescent="0.35">
      <c r="D41" s="4" t="s">
        <v>24</v>
      </c>
      <c r="E41" s="4">
        <v>110</v>
      </c>
      <c r="F41" s="5">
        <f t="shared" si="1"/>
        <v>128.33333333333334</v>
      </c>
    </row>
    <row r="42" spans="1:6" x14ac:dyDescent="0.35">
      <c r="D42" s="4" t="s">
        <v>25</v>
      </c>
      <c r="E42" s="4">
        <v>130</v>
      </c>
      <c r="F42" s="5">
        <f t="shared" si="1"/>
        <v>120</v>
      </c>
    </row>
    <row r="44" spans="1:6" x14ac:dyDescent="0.35">
      <c r="A44" s="14" t="s">
        <v>7</v>
      </c>
    </row>
    <row r="46" spans="1:6" ht="29" x14ac:dyDescent="0.35">
      <c r="A46" s="11" t="s">
        <v>10</v>
      </c>
      <c r="B46" s="12" t="s">
        <v>29</v>
      </c>
      <c r="C46" s="4">
        <v>0.7</v>
      </c>
    </row>
    <row r="47" spans="1:6" x14ac:dyDescent="0.35">
      <c r="A47" s="4" t="s">
        <v>14</v>
      </c>
      <c r="B47" s="4">
        <v>120</v>
      </c>
      <c r="C47" s="4"/>
    </row>
    <row r="48" spans="1:6" x14ac:dyDescent="0.35">
      <c r="A48" s="4" t="s">
        <v>15</v>
      </c>
      <c r="B48" s="4">
        <v>130</v>
      </c>
      <c r="C48" s="4">
        <f>((B47*C46)+(B47*0.3))</f>
        <v>120</v>
      </c>
    </row>
    <row r="49" spans="1:3" x14ac:dyDescent="0.35">
      <c r="A49" s="4" t="s">
        <v>16</v>
      </c>
      <c r="B49" s="4">
        <v>110</v>
      </c>
      <c r="C49" s="4">
        <f>((B48*0.7)+(C48*0.3))</f>
        <v>127</v>
      </c>
    </row>
    <row r="50" spans="1:3" x14ac:dyDescent="0.35">
      <c r="A50" s="4" t="s">
        <v>17</v>
      </c>
      <c r="B50" s="4">
        <v>140</v>
      </c>
      <c r="C50" s="5">
        <f>((B49*0.7)+(C49*0.3))</f>
        <v>115.1</v>
      </c>
    </row>
    <row r="51" spans="1:3" x14ac:dyDescent="0.35">
      <c r="A51" s="4" t="s">
        <v>18</v>
      </c>
      <c r="B51" s="4">
        <v>110</v>
      </c>
      <c r="C51" s="5">
        <f>((B50*0.7)+(C50*0.3))</f>
        <v>132.53</v>
      </c>
    </row>
    <row r="52" spans="1:3" x14ac:dyDescent="0.35">
      <c r="A52" s="4" t="s">
        <v>35</v>
      </c>
      <c r="B52" s="4">
        <v>130</v>
      </c>
      <c r="C52" s="5">
        <f t="shared" ref="C50:C58" si="2">((B51*0.7)+(C51*0.3))</f>
        <v>116.759</v>
      </c>
    </row>
    <row r="53" spans="1:3" x14ac:dyDescent="0.35">
      <c r="A53" s="4" t="s">
        <v>36</v>
      </c>
      <c r="B53" s="4">
        <v>120</v>
      </c>
      <c r="C53" s="5">
        <f t="shared" si="2"/>
        <v>126.0277</v>
      </c>
    </row>
    <row r="54" spans="1:3" x14ac:dyDescent="0.35">
      <c r="A54" s="4" t="s">
        <v>21</v>
      </c>
      <c r="B54" s="4">
        <v>130</v>
      </c>
      <c r="C54" s="5">
        <f t="shared" si="2"/>
        <v>121.80831000000001</v>
      </c>
    </row>
    <row r="55" spans="1:3" x14ac:dyDescent="0.35">
      <c r="A55" s="4" t="s">
        <v>22</v>
      </c>
      <c r="B55" s="4">
        <v>110</v>
      </c>
      <c r="C55" s="5">
        <f t="shared" si="2"/>
        <v>127.54249300000001</v>
      </c>
    </row>
    <row r="56" spans="1:3" x14ac:dyDescent="0.35">
      <c r="A56" s="4" t="s">
        <v>23</v>
      </c>
      <c r="B56" s="4">
        <v>140</v>
      </c>
      <c r="C56" s="5">
        <f t="shared" si="2"/>
        <v>115.26274789999999</v>
      </c>
    </row>
    <row r="57" spans="1:3" x14ac:dyDescent="0.35">
      <c r="A57" s="4" t="s">
        <v>24</v>
      </c>
      <c r="B57" s="4">
        <v>110</v>
      </c>
      <c r="C57" s="5">
        <f t="shared" si="2"/>
        <v>132.57882437000001</v>
      </c>
    </row>
    <row r="58" spans="1:3" x14ac:dyDescent="0.35">
      <c r="A58" s="4" t="s">
        <v>25</v>
      </c>
      <c r="B58" s="4">
        <v>130</v>
      </c>
      <c r="C58" s="5">
        <f t="shared" si="2"/>
        <v>116.77364731099999</v>
      </c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Metode Time series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F3</dc:creator>
  <cp:lastModifiedBy>MyBook PRO F3</cp:lastModifiedBy>
  <dcterms:created xsi:type="dcterms:W3CDTF">2025-02-11T03:29:12Z</dcterms:created>
  <dcterms:modified xsi:type="dcterms:W3CDTF">2025-02-11T05:29:31Z</dcterms:modified>
</cp:coreProperties>
</file>