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NGAJAR GANJIL 2023\MANSTRA\"/>
    </mc:Choice>
  </mc:AlternateContent>
  <xr:revisionPtr revIDLastSave="0" documentId="13_ncr:1_{095D38AC-302D-458F-89DD-9888018A70CF}" xr6:coauthVersionLast="47" xr6:coauthVersionMax="47" xr10:uidLastSave="{00000000-0000-0000-0000-000000000000}"/>
  <bookViews>
    <workbookView xWindow="-120" yWindow="-120" windowWidth="20730" windowHeight="11160" xr2:uid="{FADE826F-2C7A-4963-8505-F5D8F8530C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Y17" i="1"/>
  <c r="Y16" i="1"/>
  <c r="Y9" i="1"/>
  <c r="Y5" i="1"/>
  <c r="Y6" i="1"/>
  <c r="Y7" i="1"/>
  <c r="Y8" i="1"/>
  <c r="Y10" i="1"/>
  <c r="Y11" i="1"/>
  <c r="Y12" i="1"/>
  <c r="Y13" i="1"/>
  <c r="Y14" i="1"/>
  <c r="Y15" i="1"/>
  <c r="Y4" i="1"/>
  <c r="Y3" i="1"/>
  <c r="M15" i="1"/>
  <c r="M16" i="1"/>
  <c r="M14" i="1"/>
  <c r="M13" i="1"/>
  <c r="M12" i="1"/>
  <c r="M11" i="1"/>
  <c r="M10" i="1"/>
  <c r="M8" i="1"/>
  <c r="M7" i="1"/>
  <c r="M6" i="1"/>
  <c r="M5" i="1"/>
  <c r="M4" i="1"/>
  <c r="M9" i="1"/>
  <c r="M3" i="1"/>
  <c r="L16" i="1"/>
  <c r="L9" i="1"/>
  <c r="X4" i="1"/>
  <c r="X5" i="1"/>
  <c r="X6" i="1"/>
  <c r="X7" i="1"/>
  <c r="X8" i="1"/>
  <c r="X10" i="1"/>
  <c r="X11" i="1"/>
  <c r="X12" i="1"/>
  <c r="X13" i="1"/>
  <c r="X14" i="1"/>
  <c r="X15" i="1"/>
  <c r="X3" i="1"/>
  <c r="L4" i="1"/>
  <c r="L5" i="1"/>
  <c r="L6" i="1"/>
  <c r="L7" i="1"/>
  <c r="L8" i="1"/>
  <c r="L10" i="1"/>
  <c r="L11" i="1"/>
  <c r="L12" i="1"/>
  <c r="L13" i="1"/>
  <c r="L14" i="1"/>
  <c r="L15" i="1"/>
  <c r="L3" i="1"/>
</calcChain>
</file>

<file path=xl/sharedStrings.xml><?xml version="1.0" encoding="utf-8"?>
<sst xmlns="http://schemas.openxmlformats.org/spreadsheetml/2006/main" count="19" uniqueCount="19">
  <si>
    <r>
      <t>1.</t>
    </r>
    <r>
      <rPr>
        <sz val="18"/>
        <color rgb="FF000000"/>
        <rFont val="Trebuchet MS"/>
        <family val="2"/>
      </rPr>
      <t>Tingkat kelulusan tinggi</t>
    </r>
  </si>
  <si>
    <r>
      <t>2.</t>
    </r>
    <r>
      <rPr>
        <sz val="18"/>
        <color rgb="FF000000"/>
        <rFont val="Trebuchet MS"/>
        <family val="2"/>
      </rPr>
      <t>Tenaga kependidikan yang kompeten</t>
    </r>
  </si>
  <si>
    <r>
      <t>3.</t>
    </r>
    <r>
      <rPr>
        <sz val="18"/>
        <color rgb="FF000000"/>
        <rFont val="Trebuchet MS"/>
        <family val="2"/>
      </rPr>
      <t>motivasi berbenah diri tinggi</t>
    </r>
  </si>
  <si>
    <r>
      <t>4.</t>
    </r>
    <r>
      <rPr>
        <sz val="18"/>
        <color rgb="FF000000"/>
        <rFont val="Trebuchet MS"/>
        <family val="2"/>
      </rPr>
      <t>Tenaga pendidik yang kompeten</t>
    </r>
  </si>
  <si>
    <r>
      <t>5.</t>
    </r>
    <r>
      <rPr>
        <sz val="18"/>
        <color rgb="FF000000"/>
        <rFont val="Trebuchet MS"/>
        <family val="2"/>
      </rPr>
      <t>Kualitas Proses Kegiatan Belajar Mengajar yang baik</t>
    </r>
  </si>
  <si>
    <r>
      <t>6.</t>
    </r>
    <r>
      <rPr>
        <sz val="18"/>
        <color rgb="FF000000"/>
        <rFont val="Trebuchet MS"/>
        <family val="2"/>
      </rPr>
      <t>Sekolah rintisan  Berstandar Internasional</t>
    </r>
  </si>
  <si>
    <r>
      <t>1.</t>
    </r>
    <r>
      <rPr>
        <sz val="18"/>
        <color rgb="FF000000"/>
        <rFont val="Trebuchet MS"/>
        <family val="2"/>
      </rPr>
      <t>Kemampuan berbahasa Inggris dewan guru rendah</t>
    </r>
  </si>
  <si>
    <r>
      <t>2.</t>
    </r>
    <r>
      <rPr>
        <sz val="18"/>
        <color rgb="FF000000"/>
        <rFont val="Trebuchet MS"/>
        <family val="2"/>
      </rPr>
      <t>Jumlah siswa yang diterima di PT rendah</t>
    </r>
  </si>
  <si>
    <r>
      <t>3.</t>
    </r>
    <r>
      <rPr>
        <sz val="18"/>
        <color rgb="FF000000"/>
        <rFont val="Trebuchet MS"/>
        <family val="2"/>
      </rPr>
      <t>Guru yang  sudah tersertifikasi kurang dari 30%</t>
    </r>
  </si>
  <si>
    <r>
      <t>4.</t>
    </r>
    <r>
      <rPr>
        <sz val="18"/>
        <color rgb="FF000000"/>
        <rFont val="Trebuchet MS"/>
        <family val="2"/>
      </rPr>
      <t>Kemampuan berbahasa Inggris pegawai rendah</t>
    </r>
  </si>
  <si>
    <r>
      <t>5.</t>
    </r>
    <r>
      <rPr>
        <sz val="18"/>
        <color rgb="FF000000"/>
        <rFont val="Trebuchet MS"/>
        <family val="2"/>
      </rPr>
      <t>Keterbatasan Dana</t>
    </r>
  </si>
  <si>
    <r>
      <t>6.</t>
    </r>
    <r>
      <rPr>
        <sz val="18"/>
        <color rgb="FF000000"/>
        <rFont val="Trebuchet MS"/>
        <family val="2"/>
      </rPr>
      <t>Kemampuan pegawai dalam pemanfaatan teknologi rendah</t>
    </r>
  </si>
  <si>
    <t>2.8</t>
  </si>
  <si>
    <t>Responden</t>
  </si>
  <si>
    <t xml:space="preserve">TOTal </t>
  </si>
  <si>
    <t xml:space="preserve">TOTAL nilai Estimasi </t>
  </si>
  <si>
    <t>Bobot</t>
  </si>
  <si>
    <t>S-W</t>
  </si>
  <si>
    <t>RESPONDEN (WALI MURID)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</si>
</sst>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8"/>
      <color theme="1"/>
      <name val="+mj-lt"/>
    </font>
    <font>
      <sz val="18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647-20F2-46D0-91A5-C5CDBD16BFA9}">
  <dimension ref="A1:Y18"/>
  <sheetViews>
    <sheetView tabSelected="1" topLeftCell="N1" zoomScale="190" zoomScaleNormal="190" workbookViewId="0">
      <selection activeCell="N1" sqref="N1:W1"/>
    </sheetView>
  </sheetViews>
  <sheetFormatPr defaultRowHeight="15"/>
  <cols>
    <col min="1" max="1" width="97.140625" customWidth="1"/>
    <col min="2" max="2" width="6.7109375" customWidth="1"/>
    <col min="12" max="12" width="16.85546875" customWidth="1"/>
    <col min="13" max="13" width="9.140625" customWidth="1"/>
  </cols>
  <sheetData>
    <row r="1" spans="1:25">
      <c r="B1" s="4" t="s">
        <v>13</v>
      </c>
      <c r="C1" s="4"/>
      <c r="D1" s="4"/>
      <c r="E1" s="4"/>
      <c r="F1" s="4"/>
      <c r="G1" s="4"/>
      <c r="H1" s="4"/>
      <c r="I1" s="4"/>
      <c r="J1" s="4"/>
      <c r="K1" s="4"/>
      <c r="L1" s="3" t="s">
        <v>15</v>
      </c>
      <c r="M1" s="3" t="s">
        <v>16</v>
      </c>
      <c r="N1" s="4" t="s">
        <v>18</v>
      </c>
      <c r="O1" s="4"/>
      <c r="P1" s="4"/>
      <c r="Q1" s="4"/>
      <c r="R1" s="4"/>
      <c r="S1" s="4"/>
      <c r="T1" s="4"/>
      <c r="U1" s="4"/>
      <c r="V1" s="4"/>
      <c r="W1" s="4"/>
      <c r="X1" t="s">
        <v>14</v>
      </c>
    </row>
    <row r="2" spans="1:25"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N2" s="5">
        <v>1</v>
      </c>
      <c r="O2" s="5">
        <v>2</v>
      </c>
      <c r="P2" s="5">
        <v>3</v>
      </c>
      <c r="Q2" s="5">
        <v>4</v>
      </c>
      <c r="R2" s="5">
        <v>5</v>
      </c>
      <c r="S2" s="5">
        <v>6</v>
      </c>
      <c r="T2" s="5">
        <v>7</v>
      </c>
      <c r="U2" s="5">
        <v>8</v>
      </c>
      <c r="V2" s="5">
        <v>9</v>
      </c>
      <c r="W2" s="5">
        <v>10</v>
      </c>
    </row>
    <row r="3" spans="1:25" ht="23.25">
      <c r="A3" s="1" t="s">
        <v>0</v>
      </c>
      <c r="B3" s="2">
        <v>2</v>
      </c>
      <c r="C3">
        <v>3</v>
      </c>
      <c r="D3">
        <v>2</v>
      </c>
      <c r="E3">
        <v>3</v>
      </c>
      <c r="F3">
        <v>3</v>
      </c>
      <c r="G3">
        <v>2</v>
      </c>
      <c r="H3">
        <v>3</v>
      </c>
      <c r="I3">
        <v>3</v>
      </c>
      <c r="J3">
        <v>3</v>
      </c>
      <c r="K3">
        <v>2</v>
      </c>
      <c r="L3">
        <f>SUM(B3:K3)/10</f>
        <v>2.6</v>
      </c>
      <c r="M3">
        <f>SUM(L3/L9)</f>
        <v>0.17082785808147177</v>
      </c>
      <c r="N3">
        <v>3</v>
      </c>
      <c r="O3">
        <v>4</v>
      </c>
      <c r="P3">
        <v>3</v>
      </c>
      <c r="Q3">
        <v>4</v>
      </c>
      <c r="R3">
        <v>3</v>
      </c>
      <c r="S3">
        <v>4</v>
      </c>
      <c r="T3">
        <v>4</v>
      </c>
      <c r="U3">
        <v>4</v>
      </c>
      <c r="V3">
        <v>4</v>
      </c>
      <c r="W3">
        <v>3</v>
      </c>
      <c r="X3">
        <f>AVERAGE(N3:W3)</f>
        <v>3.6</v>
      </c>
      <c r="Y3">
        <f>SUM(M3*X3)</f>
        <v>0.61498028909329838</v>
      </c>
    </row>
    <row r="4" spans="1:25" ht="23.25">
      <c r="A4" s="1" t="s">
        <v>1</v>
      </c>
      <c r="B4" s="2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2</v>
      </c>
      <c r="L4">
        <f t="shared" ref="L4:L15" si="0">SUM(B4:K4)/10</f>
        <v>2.9</v>
      </c>
      <c r="M4">
        <f>SUM(L4/L9)</f>
        <v>0.19053876478318005</v>
      </c>
      <c r="N4">
        <v>4</v>
      </c>
      <c r="O4">
        <v>4</v>
      </c>
      <c r="P4">
        <v>3</v>
      </c>
      <c r="Q4">
        <v>4</v>
      </c>
      <c r="R4">
        <v>3</v>
      </c>
      <c r="S4">
        <v>4</v>
      </c>
      <c r="T4">
        <v>3</v>
      </c>
      <c r="U4">
        <v>4</v>
      </c>
      <c r="V4">
        <v>4</v>
      </c>
      <c r="W4">
        <v>4</v>
      </c>
      <c r="X4">
        <f t="shared" ref="X4:X15" si="1">AVERAGE(N4:W4)</f>
        <v>3.7</v>
      </c>
      <c r="Y4">
        <f t="shared" ref="Y4:Y15" si="2">SUM(M4*X4)</f>
        <v>0.70499342969776624</v>
      </c>
    </row>
    <row r="5" spans="1:25" ht="23.25">
      <c r="A5" s="1" t="s">
        <v>2</v>
      </c>
      <c r="B5" s="2">
        <v>2.8</v>
      </c>
      <c r="C5">
        <v>2.5</v>
      </c>
      <c r="D5">
        <v>1.5</v>
      </c>
      <c r="E5" t="s">
        <v>12</v>
      </c>
      <c r="F5">
        <v>2.5</v>
      </c>
      <c r="G5">
        <v>3</v>
      </c>
      <c r="H5">
        <v>2</v>
      </c>
      <c r="I5">
        <v>1.1000000000000001</v>
      </c>
      <c r="J5">
        <v>3</v>
      </c>
      <c r="K5">
        <v>2.5</v>
      </c>
      <c r="L5">
        <f t="shared" si="0"/>
        <v>2.09</v>
      </c>
      <c r="M5">
        <f>SUM(L5/L9)</f>
        <v>0.13731931668856767</v>
      </c>
      <c r="N5">
        <v>4</v>
      </c>
      <c r="O5">
        <v>3</v>
      </c>
      <c r="P5">
        <v>3</v>
      </c>
      <c r="Q5">
        <v>2</v>
      </c>
      <c r="R5">
        <v>3</v>
      </c>
      <c r="S5">
        <v>3</v>
      </c>
      <c r="T5">
        <v>4</v>
      </c>
      <c r="U5">
        <v>4</v>
      </c>
      <c r="V5">
        <v>3</v>
      </c>
      <c r="W5">
        <v>3</v>
      </c>
      <c r="X5">
        <f t="shared" si="1"/>
        <v>3.2</v>
      </c>
      <c r="Y5">
        <f t="shared" si="2"/>
        <v>0.43942181340341657</v>
      </c>
    </row>
    <row r="6" spans="1:25" ht="23.25">
      <c r="A6" s="1" t="s">
        <v>3</v>
      </c>
      <c r="B6" s="2">
        <v>3</v>
      </c>
      <c r="C6">
        <v>2</v>
      </c>
      <c r="D6">
        <v>3</v>
      </c>
      <c r="E6">
        <v>2</v>
      </c>
      <c r="F6">
        <v>2</v>
      </c>
      <c r="G6">
        <v>2.8</v>
      </c>
      <c r="H6">
        <v>3</v>
      </c>
      <c r="I6">
        <v>2.5</v>
      </c>
      <c r="J6">
        <v>3</v>
      </c>
      <c r="K6">
        <v>3</v>
      </c>
      <c r="L6">
        <f t="shared" si="0"/>
        <v>2.63</v>
      </c>
      <c r="M6">
        <f>SUM(L6/L9)</f>
        <v>0.17279894875164259</v>
      </c>
      <c r="N6">
        <v>4</v>
      </c>
      <c r="O6">
        <v>4</v>
      </c>
      <c r="P6">
        <v>4</v>
      </c>
      <c r="Q6">
        <v>3</v>
      </c>
      <c r="R6">
        <v>4</v>
      </c>
      <c r="S6">
        <v>3</v>
      </c>
      <c r="T6">
        <v>3</v>
      </c>
      <c r="U6">
        <v>4</v>
      </c>
      <c r="V6">
        <v>4</v>
      </c>
      <c r="W6">
        <v>3</v>
      </c>
      <c r="X6">
        <f t="shared" si="1"/>
        <v>3.6</v>
      </c>
      <c r="Y6">
        <f t="shared" si="2"/>
        <v>0.6220762155059133</v>
      </c>
    </row>
    <row r="7" spans="1:25" ht="23.25">
      <c r="A7" s="1" t="s">
        <v>4</v>
      </c>
      <c r="B7" s="2">
        <v>3</v>
      </c>
      <c r="C7">
        <v>3</v>
      </c>
      <c r="D7">
        <v>2</v>
      </c>
      <c r="E7">
        <v>2</v>
      </c>
      <c r="F7">
        <v>3</v>
      </c>
      <c r="G7">
        <v>2.5</v>
      </c>
      <c r="H7">
        <v>2</v>
      </c>
      <c r="I7">
        <v>3</v>
      </c>
      <c r="J7">
        <v>2.8</v>
      </c>
      <c r="K7">
        <v>3</v>
      </c>
      <c r="L7">
        <f t="shared" si="0"/>
        <v>2.63</v>
      </c>
      <c r="M7">
        <f>SUM(L7/L9)</f>
        <v>0.17279894875164259</v>
      </c>
      <c r="N7">
        <v>4</v>
      </c>
      <c r="O7">
        <v>3</v>
      </c>
      <c r="P7">
        <v>3</v>
      </c>
      <c r="Q7">
        <v>4</v>
      </c>
      <c r="R7">
        <v>4</v>
      </c>
      <c r="S7">
        <v>3</v>
      </c>
      <c r="T7">
        <v>4</v>
      </c>
      <c r="U7">
        <v>3</v>
      </c>
      <c r="V7">
        <v>4</v>
      </c>
      <c r="W7">
        <v>4</v>
      </c>
      <c r="X7">
        <f t="shared" si="1"/>
        <v>3.6</v>
      </c>
      <c r="Y7">
        <f t="shared" si="2"/>
        <v>0.6220762155059133</v>
      </c>
    </row>
    <row r="8" spans="1:25" ht="23.25">
      <c r="A8" s="1" t="s">
        <v>5</v>
      </c>
      <c r="B8" s="2">
        <v>2</v>
      </c>
      <c r="C8">
        <v>2.7</v>
      </c>
      <c r="D8">
        <v>3</v>
      </c>
      <c r="E8">
        <v>3</v>
      </c>
      <c r="F8">
        <v>2</v>
      </c>
      <c r="G8">
        <v>2.5</v>
      </c>
      <c r="H8">
        <v>1</v>
      </c>
      <c r="I8">
        <v>2</v>
      </c>
      <c r="J8">
        <v>2.5</v>
      </c>
      <c r="K8">
        <v>3</v>
      </c>
      <c r="L8">
        <f t="shared" si="0"/>
        <v>2.37</v>
      </c>
      <c r="M8">
        <f>SUM(L8/L9)</f>
        <v>0.15571616294349541</v>
      </c>
      <c r="N8">
        <v>3</v>
      </c>
      <c r="O8">
        <v>4</v>
      </c>
      <c r="P8">
        <v>3</v>
      </c>
      <c r="Q8">
        <v>4</v>
      </c>
      <c r="R8">
        <v>3</v>
      </c>
      <c r="S8">
        <v>2</v>
      </c>
      <c r="T8">
        <v>4</v>
      </c>
      <c r="U8">
        <v>3</v>
      </c>
      <c r="V8">
        <v>3</v>
      </c>
      <c r="W8">
        <v>1</v>
      </c>
      <c r="X8">
        <f t="shared" si="1"/>
        <v>3</v>
      </c>
      <c r="Y8">
        <f t="shared" si="2"/>
        <v>0.46714848883048621</v>
      </c>
    </row>
    <row r="9" spans="1:25">
      <c r="L9">
        <f>SUM(L3:L8)</f>
        <v>15.219999999999999</v>
      </c>
      <c r="M9">
        <f>SUM(M3:M8)</f>
        <v>1</v>
      </c>
      <c r="Y9">
        <f>SUM(Y3:Y8)</f>
        <v>3.470696452036794</v>
      </c>
    </row>
    <row r="10" spans="1:25" ht="23.25">
      <c r="A10" s="1" t="s">
        <v>6</v>
      </c>
      <c r="B10">
        <v>2</v>
      </c>
      <c r="C10">
        <v>3</v>
      </c>
      <c r="D10">
        <v>2</v>
      </c>
      <c r="E10">
        <v>2.5</v>
      </c>
      <c r="F10">
        <v>3</v>
      </c>
      <c r="G10">
        <v>3</v>
      </c>
      <c r="H10">
        <v>2</v>
      </c>
      <c r="I10">
        <v>1</v>
      </c>
      <c r="J10">
        <v>1.5</v>
      </c>
      <c r="K10">
        <v>2</v>
      </c>
      <c r="L10">
        <f t="shared" si="0"/>
        <v>2.2000000000000002</v>
      </c>
      <c r="M10">
        <f>SUM(L10/L16)</f>
        <v>0.15525758645024701</v>
      </c>
      <c r="N10">
        <v>1</v>
      </c>
      <c r="O10">
        <v>3</v>
      </c>
      <c r="P10">
        <v>3</v>
      </c>
      <c r="Q10">
        <v>2</v>
      </c>
      <c r="R10">
        <v>4</v>
      </c>
      <c r="S10">
        <v>2</v>
      </c>
      <c r="T10">
        <v>3</v>
      </c>
      <c r="U10">
        <v>4</v>
      </c>
      <c r="V10">
        <v>3</v>
      </c>
      <c r="W10">
        <v>1</v>
      </c>
      <c r="X10">
        <f t="shared" si="1"/>
        <v>2.6</v>
      </c>
      <c r="Y10">
        <f t="shared" si="2"/>
        <v>0.40366972477064222</v>
      </c>
    </row>
    <row r="11" spans="1:25" ht="23.25">
      <c r="A11" s="1" t="s">
        <v>7</v>
      </c>
      <c r="B11">
        <v>2</v>
      </c>
      <c r="C11">
        <v>1.5</v>
      </c>
      <c r="D11">
        <v>3</v>
      </c>
      <c r="E11">
        <v>1</v>
      </c>
      <c r="F11">
        <v>2</v>
      </c>
      <c r="G11">
        <v>2.5</v>
      </c>
      <c r="H11">
        <v>1.4</v>
      </c>
      <c r="I11">
        <v>3</v>
      </c>
      <c r="J11">
        <v>3</v>
      </c>
      <c r="K11">
        <v>2</v>
      </c>
      <c r="L11">
        <f t="shared" si="0"/>
        <v>2.1399999999999997</v>
      </c>
      <c r="M11">
        <f>SUM(L11/L16)</f>
        <v>0.15102328863796752</v>
      </c>
      <c r="N11">
        <v>4</v>
      </c>
      <c r="O11">
        <v>3</v>
      </c>
      <c r="P11">
        <v>4</v>
      </c>
      <c r="Q11">
        <v>4</v>
      </c>
      <c r="R11">
        <v>3</v>
      </c>
      <c r="S11">
        <v>2</v>
      </c>
      <c r="T11">
        <v>3</v>
      </c>
      <c r="U11">
        <v>4</v>
      </c>
      <c r="V11">
        <v>3</v>
      </c>
      <c r="W11">
        <v>1</v>
      </c>
      <c r="X11">
        <f t="shared" si="1"/>
        <v>3.1</v>
      </c>
      <c r="Y11">
        <f t="shared" si="2"/>
        <v>0.46817219477769934</v>
      </c>
    </row>
    <row r="12" spans="1:25" ht="23.25">
      <c r="A12" s="1" t="s">
        <v>8</v>
      </c>
      <c r="B12">
        <v>3</v>
      </c>
      <c r="C12">
        <v>2</v>
      </c>
      <c r="D12">
        <v>3</v>
      </c>
      <c r="E12">
        <v>2</v>
      </c>
      <c r="F12">
        <v>3</v>
      </c>
      <c r="G12">
        <v>2.8</v>
      </c>
      <c r="H12">
        <v>1.5</v>
      </c>
      <c r="I12">
        <v>3</v>
      </c>
      <c r="J12">
        <v>1</v>
      </c>
      <c r="K12">
        <v>3</v>
      </c>
      <c r="L12">
        <f t="shared" si="0"/>
        <v>2.4300000000000002</v>
      </c>
      <c r="M12">
        <f>SUM(L12/L16)</f>
        <v>0.17148906139731829</v>
      </c>
      <c r="N12">
        <v>2</v>
      </c>
      <c r="O12">
        <v>2</v>
      </c>
      <c r="P12">
        <v>3</v>
      </c>
      <c r="Q12">
        <v>1</v>
      </c>
      <c r="R12">
        <v>3</v>
      </c>
      <c r="S12">
        <v>2</v>
      </c>
      <c r="T12">
        <v>3</v>
      </c>
      <c r="U12">
        <v>4</v>
      </c>
      <c r="V12">
        <v>3</v>
      </c>
      <c r="W12">
        <v>3</v>
      </c>
      <c r="X12">
        <f t="shared" si="1"/>
        <v>2.6</v>
      </c>
      <c r="Y12">
        <f t="shared" si="2"/>
        <v>0.44587155963302755</v>
      </c>
    </row>
    <row r="13" spans="1:25" ht="23.25">
      <c r="A13" s="1" t="s">
        <v>9</v>
      </c>
      <c r="B13">
        <v>2</v>
      </c>
      <c r="C13">
        <v>3</v>
      </c>
      <c r="D13">
        <v>1.5</v>
      </c>
      <c r="E13">
        <v>2</v>
      </c>
      <c r="F13">
        <v>1.5</v>
      </c>
      <c r="G13">
        <v>2</v>
      </c>
      <c r="H13">
        <v>2</v>
      </c>
      <c r="I13">
        <v>1</v>
      </c>
      <c r="J13">
        <v>2</v>
      </c>
      <c r="K13">
        <v>3</v>
      </c>
      <c r="L13">
        <f t="shared" si="0"/>
        <v>2</v>
      </c>
      <c r="M13">
        <f>SUM(L13/L16)</f>
        <v>0.14114326040931546</v>
      </c>
      <c r="N13">
        <v>2</v>
      </c>
      <c r="O13">
        <v>1</v>
      </c>
      <c r="P13">
        <v>3</v>
      </c>
      <c r="Q13">
        <v>3</v>
      </c>
      <c r="R13">
        <v>2</v>
      </c>
      <c r="S13">
        <v>2</v>
      </c>
      <c r="T13">
        <v>3</v>
      </c>
      <c r="U13">
        <v>3</v>
      </c>
      <c r="V13">
        <v>4</v>
      </c>
      <c r="W13">
        <v>2</v>
      </c>
      <c r="X13">
        <f t="shared" si="1"/>
        <v>2.5</v>
      </c>
      <c r="Y13">
        <f t="shared" si="2"/>
        <v>0.35285815102328866</v>
      </c>
    </row>
    <row r="14" spans="1:25" ht="23.25">
      <c r="A14" s="1" t="s">
        <v>10</v>
      </c>
      <c r="B14">
        <v>3</v>
      </c>
      <c r="C14">
        <v>3</v>
      </c>
      <c r="D14">
        <v>2</v>
      </c>
      <c r="E14">
        <v>3</v>
      </c>
      <c r="F14">
        <v>2</v>
      </c>
      <c r="G14">
        <v>3</v>
      </c>
      <c r="H14">
        <v>2</v>
      </c>
      <c r="I14">
        <v>3</v>
      </c>
      <c r="J14">
        <v>3</v>
      </c>
      <c r="K14">
        <v>2.5</v>
      </c>
      <c r="L14">
        <f t="shared" si="0"/>
        <v>2.65</v>
      </c>
      <c r="M14">
        <f>SUM(L14/L16)</f>
        <v>0.18701482004234296</v>
      </c>
      <c r="N14">
        <v>4</v>
      </c>
      <c r="O14">
        <v>3</v>
      </c>
      <c r="P14">
        <v>4</v>
      </c>
      <c r="Q14">
        <v>4</v>
      </c>
      <c r="R14">
        <v>3</v>
      </c>
      <c r="S14">
        <v>3</v>
      </c>
      <c r="T14">
        <v>4</v>
      </c>
      <c r="U14">
        <v>3</v>
      </c>
      <c r="V14">
        <v>3</v>
      </c>
      <c r="W14">
        <v>2</v>
      </c>
      <c r="X14">
        <f t="shared" si="1"/>
        <v>3.3</v>
      </c>
      <c r="Y14">
        <f t="shared" si="2"/>
        <v>0.61714890613973172</v>
      </c>
    </row>
    <row r="15" spans="1:25" ht="23.25">
      <c r="A15" s="1" t="s">
        <v>11</v>
      </c>
      <c r="B15">
        <v>2</v>
      </c>
      <c r="C15">
        <v>3</v>
      </c>
      <c r="D15">
        <v>3</v>
      </c>
      <c r="E15">
        <v>3</v>
      </c>
      <c r="F15">
        <v>3</v>
      </c>
      <c r="G15">
        <v>2</v>
      </c>
      <c r="H15">
        <v>2.5</v>
      </c>
      <c r="I15">
        <v>3</v>
      </c>
      <c r="J15">
        <v>3</v>
      </c>
      <c r="K15">
        <v>3</v>
      </c>
      <c r="L15">
        <f t="shared" si="0"/>
        <v>2.75</v>
      </c>
      <c r="M15">
        <f>SUM(L15/L16)</f>
        <v>0.19407198306280876</v>
      </c>
      <c r="N15">
        <v>4</v>
      </c>
      <c r="O15">
        <v>2</v>
      </c>
      <c r="P15">
        <v>4</v>
      </c>
      <c r="Q15">
        <v>4</v>
      </c>
      <c r="R15">
        <v>3</v>
      </c>
      <c r="S15">
        <v>2</v>
      </c>
      <c r="T15">
        <v>1</v>
      </c>
      <c r="U15">
        <v>4</v>
      </c>
      <c r="V15">
        <v>3</v>
      </c>
      <c r="W15">
        <v>4</v>
      </c>
      <c r="X15">
        <f t="shared" si="1"/>
        <v>3.1</v>
      </c>
      <c r="Y15">
        <f t="shared" si="2"/>
        <v>0.60162314749470713</v>
      </c>
    </row>
    <row r="16" spans="1:25">
      <c r="L16">
        <f>SUM(L10:L15)</f>
        <v>14.17</v>
      </c>
      <c r="M16">
        <f>SUM(M10:M15)</f>
        <v>1</v>
      </c>
      <c r="Y16">
        <f>SUM(Y10:Y15)</f>
        <v>2.8893436838390967</v>
      </c>
    </row>
    <row r="17" spans="24:25">
      <c r="X17" t="s">
        <v>17</v>
      </c>
      <c r="Y17">
        <f>Y9-Y16</f>
        <v>0.58135276819769732</v>
      </c>
    </row>
    <row r="18" spans="24:25">
      <c r="Y18">
        <f>Y17/2</f>
        <v>0.29067638409884866</v>
      </c>
    </row>
  </sheetData>
  <mergeCells count="2">
    <mergeCell ref="B1:K1"/>
    <mergeCell ref="N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2023-09-27T01:35:30Z</dcterms:created>
  <dcterms:modified xsi:type="dcterms:W3CDTF">2023-09-27T03:03:02Z</dcterms:modified>
</cp:coreProperties>
</file>